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880" windowHeight="5355" tabRatio="938" activeTab="1"/>
  </bookViews>
  <sheets>
    <sheet name="Ingresos_Muni" sheetId="1" r:id="rId1"/>
    <sheet name="Gastos_Muni" sheetId="2" r:id="rId2"/>
    <sheet name="Educ_Ingresos" sheetId="3" r:id="rId3"/>
    <sheet name="Educ_Gastos" sheetId="4" r:id="rId4"/>
    <sheet name="Salud_Ingresos" sheetId="5" r:id="rId5"/>
    <sheet name="Salud_Gastos" sheetId="6" r:id="rId6"/>
    <sheet name="Cementerio_Ingresos" sheetId="7" r:id="rId7"/>
    <sheet name="Cementerio_Gastos" sheetId="8" r:id="rId8"/>
  </sheets>
  <definedNames>
    <definedName name="_xlnm.Print_Titles" localSheetId="7">'Cementerio_Gastos'!$5:$5</definedName>
    <definedName name="_xlnm.Print_Titles" localSheetId="6">'Cementerio_Ingresos'!$5:$5</definedName>
    <definedName name="_xlnm.Print_Titles" localSheetId="3">'Educ_Gastos'!$5:$5</definedName>
    <definedName name="_xlnm.Print_Titles" localSheetId="2">'Educ_Ingresos'!$5:$5</definedName>
    <definedName name="_xlnm.Print_Titles" localSheetId="1">'Gastos_Muni'!$6:$6</definedName>
    <definedName name="_xlnm.Print_Titles" localSheetId="0">'Ingresos_Muni'!$5:$5</definedName>
    <definedName name="_xlnm.Print_Titles" localSheetId="5">'Salud_Gastos'!$5:$5</definedName>
    <definedName name="_xlnm.Print_Titles" localSheetId="4">'Salud_Ingresos'!$5:$5</definedName>
  </definedNames>
  <calcPr fullCalcOnLoad="1"/>
</workbook>
</file>

<file path=xl/comments2.xml><?xml version="1.0" encoding="utf-8"?>
<comments xmlns="http://schemas.openxmlformats.org/spreadsheetml/2006/main">
  <authors>
    <author>marteche</author>
  </authors>
  <commentList>
    <comment ref="G101" authorId="0">
      <text>
        <r>
          <rPr>
            <b/>
            <sz val="9"/>
            <rFont val="Tahoma"/>
            <family val="2"/>
          </rPr>
          <t>marteche: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<sst xmlns="http://schemas.openxmlformats.org/spreadsheetml/2006/main" count="8618" uniqueCount="618">
  <si>
    <t xml:space="preserve">   </t>
  </si>
  <si>
    <t>DENOMINACION</t>
  </si>
  <si>
    <t>01</t>
  </si>
  <si>
    <t>02</t>
  </si>
  <si>
    <t>03</t>
  </si>
  <si>
    <t>04</t>
  </si>
  <si>
    <t>SUB TITULO</t>
  </si>
  <si>
    <t>ITEM</t>
  </si>
  <si>
    <t>ASIGNACION</t>
  </si>
  <si>
    <t>SUB ASIG.</t>
  </si>
  <si>
    <t>SUB SUB ASIG.</t>
  </si>
  <si>
    <t xml:space="preserve"> 01 - GESTION INTERNA</t>
  </si>
  <si>
    <t>02 - SERV. COMUNITARIOS</t>
  </si>
  <si>
    <t>03 - ACTIV. MUNICIPALES</t>
  </si>
  <si>
    <t>04 - PROG. SOCIALES</t>
  </si>
  <si>
    <t>05 - PROG. DEPORTIVOS</t>
  </si>
  <si>
    <t>06 - PROG. CULTURALES</t>
  </si>
  <si>
    <t>TOTAL</t>
  </si>
  <si>
    <t>21</t>
  </si>
  <si>
    <t>GASTOS EN PERSONAL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</si>
  <si>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</si>
  <si>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</si>
  <si>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</si>
  <si>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</si>
  <si>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</si>
  <si>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</si>
  <si>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</si>
  <si>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</si>
  <si>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</si>
  <si>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</si>
  <si>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</si>
  <si>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</si>
  <si>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</si>
  <si>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</si>
  <si>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</si>
  <si>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</si>
  <si>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</si>
  <si>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</si>
  <si>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005</t>
  </si>
  <si>
    <t>Asignación de Rancho</t>
  </si>
  <si>
    <t>006</t>
  </si>
  <si>
    <t>Asignaciones del D.L. Nº 2.411, de 1978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</si>
  <si>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</si>
  <si>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</si>
  <si>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</si>
  <si>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</si>
  <si>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</si>
  <si>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</si>
  <si>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</si>
  <si>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</si>
  <si>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</si>
  <si>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</si>
  <si>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</si>
  <si>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</si>
  <si>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</si>
  <si>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</si>
  <si>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</si>
  <si>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Asignación Art. 1, Ley Nº19.529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</si>
  <si>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</si>
  <si>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</si>
  <si>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</si>
  <si>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</si>
  <si>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</si>
  <si>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</si>
  <si>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</si>
  <si>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</si>
  <si>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</si>
  <si>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</si>
  <si>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012</t>
  </si>
  <si>
    <t>Gastos de Representación</t>
  </si>
  <si>
    <t>013</t>
  </si>
  <si>
    <t>Asignación de Dirección Superior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</si>
  <si>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</si>
  <si>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</si>
  <si>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</si>
  <si>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</si>
  <si>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</si>
  <si>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</si>
  <si>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</si>
  <si>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</si>
  <si>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</si>
  <si>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</si>
  <si>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</si>
  <si>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Asignaciones Sustitutivas</t>
  </si>
  <si>
    <t>Asignación Unica Art. 4, Ley N° 18.717</t>
  </si>
  <si>
    <t>Otras Asignaciones Sustitutivas</t>
  </si>
  <si>
    <t>016</t>
  </si>
  <si>
    <t>Asignación de Dedicación Exclusica</t>
  </si>
  <si>
    <t>017</t>
  </si>
  <si>
    <t>Asignación para Operador de Máquina Pesada</t>
  </si>
  <si>
    <t>018</t>
  </si>
  <si>
    <t>Asignación de Defensa Judicial Estatal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</si>
  <si>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</si>
  <si>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</si>
  <si>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</si>
  <si>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</si>
  <si>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</si>
  <si>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</si>
  <si>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020</t>
  </si>
  <si>
    <t>Asignación por Turno</t>
  </si>
  <si>
    <t>021</t>
  </si>
  <si>
    <t>Asignación Artículo 1, Ley Nº19.264</t>
  </si>
  <si>
    <t>022</t>
  </si>
  <si>
    <t>Componente Base Asignación de Desempeño</t>
  </si>
  <si>
    <t>023</t>
  </si>
  <si>
    <t>Asignación de Control</t>
  </si>
  <si>
    <t>024</t>
  </si>
  <si>
    <t>Asignación de Defensa Penal Pública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</si>
  <si>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</si>
  <si>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</si>
  <si>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</si>
  <si>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</si>
  <si>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</si>
  <si>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</si>
  <si>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</si>
  <si>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</si>
  <si>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</si>
  <si>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</si>
  <si>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</si>
  <si>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</si>
  <si>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</si>
  <si>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</si>
  <si>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029</t>
  </si>
  <si>
    <t>Aplicación Artículo 7, Ley Nº18.482</t>
  </si>
  <si>
    <t>030</t>
  </si>
  <si>
    <t>Asignación de Estímulo por Falencia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</si>
  <si>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</si>
  <si>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</si>
  <si>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</si>
  <si>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</si>
  <si>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</si>
  <si>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</si>
  <si>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033</t>
  </si>
  <si>
    <t>Asignación Judicial</t>
  </si>
  <si>
    <t>034</t>
  </si>
  <si>
    <t>Asignación de Casa</t>
  </si>
  <si>
    <t>035</t>
  </si>
  <si>
    <t>Asignación Legislativa</t>
  </si>
  <si>
    <t>036</t>
  </si>
  <si>
    <t>Asignación Artículo 11, Ley Nº19.041</t>
  </si>
  <si>
    <t>037</t>
  </si>
  <si>
    <t>Asignación Única</t>
  </si>
  <si>
    <t>038</t>
  </si>
  <si>
    <t>Asignación Zonas Extremas</t>
  </si>
  <si>
    <t>039</t>
  </si>
  <si>
    <t>Asignación de Responsabilidad Superior</t>
  </si>
  <si>
    <t>040</t>
  </si>
  <si>
    <t>Asignación Familiar en el Exterior</t>
  </si>
  <si>
    <t>041</t>
  </si>
  <si>
    <t>Asignación Exclusivas de las Fuerzas Armadas y de Orden</t>
  </si>
  <si>
    <t>042</t>
  </si>
  <si>
    <t>Asignaciones por Desempeño en el Exterior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</si>
  <si>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</si>
  <si>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</si>
  <si>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</si>
  <si>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</si>
  <si>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</si>
  <si>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</si>
  <si>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Nota: Incremeto Asignaciones de Experiencia, Perfeccionamiento y Responsabilidad, Art. 47, Ley Nº19.070., se imputan en los conceptos de gastos correspondientes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</si>
  <si>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</si>
  <si>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</si>
  <si>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</si>
  <si>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</si>
  <si>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</si>
  <si>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</si>
  <si>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</si>
  <si>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</si>
  <si>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</si>
  <si>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</si>
  <si>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</si>
  <si>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</si>
  <si>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</si>
  <si>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</si>
  <si>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</si>
  <si>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</si>
  <si>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</si>
  <si>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</si>
  <si>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</si>
  <si>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</si>
  <si>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</si>
  <si>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</si>
  <si>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</si>
  <si>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</si>
  <si>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</si>
  <si>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</si>
  <si>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</si>
  <si>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</si>
  <si>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</si>
  <si>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</si>
  <si>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</si>
  <si>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</si>
  <si>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PERSONAL A CONTRATA</t>
  </si>
  <si>
    <t>Asignaciones del D.L. Nº 3.551, de 1981</t>
  </si>
  <si>
    <t>Asignación Protección Imponibilidad, Art. 15 D.L. Nº3.551 de 1981</t>
  </si>
  <si>
    <t>Asignación Unica Artículo 4, Ley N° 18.717</t>
  </si>
  <si>
    <t>Asignación Artículo 1º, Ley Nº19.112</t>
  </si>
  <si>
    <t>Asignación Artículo 1º, Ley Nº19.432</t>
  </si>
  <si>
    <t>Asignación de Estímulo Personal Médico Diurno</t>
  </si>
  <si>
    <t>Asignación Artículo 7, Ley Nº19.112</t>
  </si>
  <si>
    <t>Asignaciones Exclusivas de las Fuerzas Armadas y de Orden</t>
  </si>
  <si>
    <t>Asignación de Atención Primaria Salud, Art. 23 y 25, Ley Nº19.378</t>
  </si>
  <si>
    <t>Asignación de Mérito, Art. 30 de la Ley Nº19.378, agrega Ley  Nº19.607</t>
  </si>
  <si>
    <t>OTRAS REMUNERACIONES</t>
  </si>
  <si>
    <t>Honorarios a Suma Alzada - Personas Naturales</t>
  </si>
  <si>
    <t>Honorarios Asimilados a Grados</t>
  </si>
  <si>
    <t>Jornales</t>
  </si>
  <si>
    <t>Suplencias y Reemplazos</t>
  </si>
  <si>
    <t>Personal a Trato y/o Temporal</t>
  </si>
  <si>
    <t>Alumnos en Práctica</t>
  </si>
  <si>
    <t>Otras</t>
  </si>
  <si>
    <t>Asignación Art. 1, Ley Nº19.464</t>
  </si>
  <si>
    <t>OTROS GASTOS EN PERSONAL</t>
  </si>
  <si>
    <t>Asignación de Traslado</t>
  </si>
  <si>
    <t>Asignación por Cambio de Residencia Art. 97, letra c), Ley Nº18.883</t>
  </si>
  <si>
    <t>Dieta Parlamentaria</t>
  </si>
  <si>
    <t>Dietas a Juntas, Consejos y Comisiones</t>
  </si>
  <si>
    <t>Prestaciones de Servicios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</si>
  <si>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</si>
  <si>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</si>
  <si>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</si>
  <si>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</si>
  <si>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</si>
  <si>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</si>
  <si>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</si>
  <si>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</si>
  <si>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</si>
  <si>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</si>
  <si>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</si>
  <si>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</si>
  <si>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</si>
  <si>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</si>
  <si>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</si>
  <si>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</si>
  <si>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</si>
  <si>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</si>
  <si>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</si>
  <si>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</si>
  <si>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</si>
  <si>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</si>
  <si>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</si>
  <si>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</si>
  <si>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</si>
  <si>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</si>
  <si>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</si>
  <si>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</si>
  <si>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</si>
  <si>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</si>
  <si>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</si>
  <si>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</si>
  <si>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</si>
  <si>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</si>
  <si>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</si>
  <si>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</si>
  <si>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</si>
  <si>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</si>
  <si>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</si>
  <si>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</si>
  <si>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</si>
  <si>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</si>
  <si>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</si>
  <si>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</si>
  <si>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</si>
  <si>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</si>
  <si>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</si>
  <si>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</si>
  <si>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</si>
  <si>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</si>
  <si>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</si>
  <si>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</si>
  <si>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</si>
  <si>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</si>
  <si>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</si>
  <si>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</si>
  <si>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</si>
  <si>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</si>
  <si>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</si>
  <si>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</si>
  <si>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</si>
  <si>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</si>
  <si>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</si>
  <si>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</si>
  <si>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</si>
  <si>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</si>
  <si>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</si>
  <si>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</si>
  <si>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</si>
  <si>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</si>
  <si>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</si>
  <si>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</si>
  <si>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</si>
  <si>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</si>
  <si>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</si>
  <si>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</si>
  <si>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</si>
  <si>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</si>
  <si>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</si>
  <si>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</si>
  <si>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</si>
  <si>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</si>
  <si>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</si>
  <si>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</si>
  <si>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</si>
  <si>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</si>
  <si>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</si>
  <si>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</si>
  <si>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</si>
  <si>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</si>
  <si>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</si>
  <si>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</si>
  <si>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</si>
  <si>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</si>
  <si>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</si>
  <si>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</si>
  <si>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</si>
  <si>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</si>
  <si>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</si>
  <si>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TRANSFERENCIAS CORRIENTES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</si>
  <si>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</si>
  <si>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</si>
  <si>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</si>
  <si>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</si>
  <si>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</si>
  <si>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</si>
  <si>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</si>
  <si>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</si>
  <si>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</si>
  <si>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Otras Transferencias al Sector Privado</t>
  </si>
  <si>
    <t>A OTRAS ENTIDADES PUBLICAS</t>
  </si>
  <si>
    <t>24</t>
  </si>
  <si>
    <t>Al Fondo Común Municipal - Permisos de Circulación</t>
  </si>
  <si>
    <t>Al Fondo Común Municipal - Patentes Municipales</t>
  </si>
  <si>
    <t>A Otras Asociaciones</t>
  </si>
  <si>
    <t>A Otras Entidades Públicas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</si>
  <si>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</si>
  <si>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</si>
  <si>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</si>
  <si>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</si>
  <si>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</si>
  <si>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</si>
  <si>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99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</si>
  <si>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</si>
  <si>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</si>
  <si>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</si>
  <si>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</si>
  <si>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</si>
  <si>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</si>
  <si>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</si>
  <si>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</si>
  <si>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</si>
  <si>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</si>
  <si>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</si>
  <si>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</si>
  <si>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</si>
  <si>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</si>
  <si>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</si>
  <si>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</si>
  <si>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</si>
  <si>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</si>
  <si>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</si>
  <si>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</si>
  <si>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</si>
  <si>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OTROS ACTIVOS NO FINANCIEROS</t>
  </si>
  <si>
    <t>ADQUISIC. DE ACTIVOS FINANCIEROS</t>
  </si>
  <si>
    <t>COMPRA DE TITULOS Y VALORES</t>
  </si>
  <si>
    <t>Depósitos a Plazo</t>
  </si>
  <si>
    <t>Pactos de Retrocompra</t>
  </si>
  <si>
    <t>Cuotas de Fondos Mutuos</t>
  </si>
  <si>
    <t>Bonos o Pagarés</t>
  </si>
  <si>
    <t>Letras Hipotecarias</t>
  </si>
  <si>
    <t>COMPRA DE ACCIONES Y PARTIC. DE CAP.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</si>
  <si>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</si>
  <si>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</si>
  <si>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</si>
  <si>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</si>
  <si>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</si>
  <si>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</si>
  <si>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</si>
  <si>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</si>
  <si>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</si>
  <si>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</si>
  <si>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</si>
  <si>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</si>
  <si>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</si>
  <si>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</si>
  <si>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</si>
  <si>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</si>
  <si>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</si>
  <si>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</si>
  <si>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RESID.</t>
  </si>
  <si>
    <t>POR VENTAS A PLAZO</t>
  </si>
  <si>
    <t>TRANSFERENCIAS DE CAPITAL</t>
  </si>
  <si>
    <t>33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</si>
  <si>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</si>
  <si>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</si>
  <si>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</si>
  <si>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</si>
  <si>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</si>
  <si>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</si>
  <si>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</si>
  <si>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</si>
  <si>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</si>
  <si>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</si>
  <si>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INGRESOS</t>
  </si>
  <si>
    <t>SUB ASIGNACION</t>
  </si>
  <si>
    <t>101</t>
  </si>
  <si>
    <t>TRIBUTOS SOBRE EL USO DE BS. Y LA REALIZACION DE ACTIVIDADES</t>
  </si>
  <si>
    <t>PATENTES Y TASAS POR DERECHOS</t>
  </si>
  <si>
    <t>Patentes Municipales</t>
  </si>
  <si>
    <t>De Beneficio Municipal</t>
  </si>
  <si>
    <t>De Beneficio Fondo Común Municipal</t>
  </si>
  <si>
    <t>Derechos de Aseo</t>
  </si>
  <si>
    <t>En Impuesto Territorial</t>
  </si>
  <si>
    <t>En Patentes Municipales</t>
  </si>
  <si>
    <t>Cobro Directo</t>
  </si>
  <si>
    <t>Otros Derechos</t>
  </si>
  <si>
    <t>Urbanización y Construcción</t>
  </si>
  <si>
    <t>Permisos Provisorios</t>
  </si>
  <si>
    <t>Propaganda</t>
  </si>
  <si>
    <t>Transferencia de Vehículos</t>
  </si>
  <si>
    <t xml:space="preserve">Derechos de Explotación  </t>
  </si>
  <si>
    <t>Concesiones</t>
  </si>
  <si>
    <t>PERMISOS Y LICENCIAS</t>
  </si>
  <si>
    <t>Permisos de Circulación</t>
  </si>
  <si>
    <t>Licencias de Conducir y similares</t>
  </si>
  <si>
    <t>PARTICIPACION EN IMPUESTO TERRITORIAL (ART. 37 DL 3063)</t>
  </si>
  <si>
    <t>OTROS TRIBUTOS</t>
  </si>
  <si>
    <t>DEL SECTOR PRIVADO</t>
  </si>
  <si>
    <t>DE OTRAS ENTIDADES PUBLICAS</t>
  </si>
  <si>
    <t xml:space="preserve"> 05</t>
  </si>
  <si>
    <t>De Otras Municipalidades</t>
  </si>
  <si>
    <t>De Otras Entidades Públicas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</si>
  <si>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</si>
  <si>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</si>
  <si>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</si>
  <si>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</si>
  <si>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</si>
  <si>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</si>
  <si>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</si>
  <si>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</si>
  <si>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</si>
  <si>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OTROS INGRESOS CORRIENTES</t>
  </si>
  <si>
    <t>RECUPERACIONES Y REEMBOLSOS POR LICENCIAS MEDICAS</t>
  </si>
  <si>
    <t>Reembolso Art. 4º Ley N º 19.345</t>
  </si>
  <si>
    <t>Recuperaciones Art. 12 Ley Nº 18.196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</si>
  <si>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</si>
  <si>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</si>
  <si>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</si>
  <si>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</si>
  <si>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</si>
  <si>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</si>
  <si>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</si>
  <si>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</si>
  <si>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</si>
  <si>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</si>
  <si>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 en el Trienio Correspondiente</t>
  </si>
  <si>
    <t>Por Menores Ingr. para Gastos de Oper. Ajustados</t>
  </si>
  <si>
    <t>De Municipalidades no Instaladas</t>
  </si>
  <si>
    <t>FONDOS DE TERCEROS</t>
  </si>
  <si>
    <t>Otros Fondos de Terceros</t>
  </si>
  <si>
    <t>OTROS</t>
  </si>
  <si>
    <t>Devoluc. y Reintegros no Provenientes de Impuestos</t>
  </si>
  <si>
    <t>VENTA DE ACTIVOS NO FINANCIEROS</t>
  </si>
  <si>
    <t>VENTA DE ACTIVOS FINANCIEROS</t>
  </si>
  <si>
    <t>VENTA  O RESCATE DE TITULOS Y VALORES</t>
  </si>
  <si>
    <t>VENTA DE ACCIONES Y PARTICIPACIONES DE CAPITAL</t>
  </si>
  <si>
    <t>12</t>
  </si>
  <si>
    <t>RECUPERACION DE PRESTAMOS</t>
  </si>
  <si>
    <t>INGRESOS POR PERCIBIR</t>
  </si>
  <si>
    <t>13</t>
  </si>
  <si>
    <t>TRANSFERENCIAS PARA GASTOS DE CAPITAL</t>
  </si>
  <si>
    <t>14</t>
  </si>
  <si>
    <t>ENDEUDAMIENTO</t>
  </si>
  <si>
    <t>ENDEUDAMIENTO INTERNO</t>
  </si>
  <si>
    <t>15</t>
  </si>
  <si>
    <t>SALDO INICIAL DE CAJA</t>
  </si>
  <si>
    <t>T O T A L      I N G R E S O S............M$</t>
  </si>
  <si>
    <t>GASTOS</t>
  </si>
  <si>
    <t>ESTRUCTURA DE PRESUPUESTO "CEMENTERIO"</t>
  </si>
  <si>
    <t>ESTRUCTURA DE PRESUPUESTO AREA "SALUD"</t>
  </si>
  <si>
    <t>ESTRUCTURA DE PRESUPUESTO AREA "EDUCACION"</t>
  </si>
  <si>
    <t>T O T A L      G A S T O S ............M$</t>
  </si>
  <si>
    <t>AREAS DE GESTION</t>
  </si>
  <si>
    <t>De la Secretaría y Administración General de Interior</t>
  </si>
  <si>
    <t>Programa PREVIENE</t>
  </si>
  <si>
    <t>Programas Comunales y de Barrios</t>
  </si>
  <si>
    <t>Fortalecimiento de la Gestión Municipal</t>
  </si>
  <si>
    <t>De la Subsecretaría de Desarrollo Regional y Administrativo</t>
  </si>
  <si>
    <t>De la Subsecretaría de Educación</t>
  </si>
  <si>
    <t>Subvención de Escolaridad</t>
  </si>
  <si>
    <t>Otros Aportes</t>
  </si>
  <si>
    <t>De la Junta Nacional de Jardínes Infantiles</t>
  </si>
  <si>
    <t>Convenios Educación Prebásica</t>
  </si>
  <si>
    <t>Del Servicio Nacional de Menores</t>
  </si>
  <si>
    <t>Subvención Menores en Situación Irregular</t>
  </si>
  <si>
    <t>Del Servicio de Salud</t>
  </si>
  <si>
    <t>Atención Primaria Ley Nº 19.378 Art. 49</t>
  </si>
  <si>
    <t>Aportes Afectados</t>
  </si>
  <si>
    <t>100</t>
  </si>
  <si>
    <t>De la Municipalidad a Servicios Incorporados a su Gestión</t>
  </si>
  <si>
    <t>De la Comunidad - Programa Pavimentos Participativos</t>
  </si>
  <si>
    <t>Programa Mejoramiento Urbano y Equipamiento Comunal</t>
  </si>
  <si>
    <t>Programa Mejoramiento de Barrios</t>
  </si>
  <si>
    <t>Del Gobierno Regional</t>
  </si>
  <si>
    <t>Sostenedores Establecimientos Educacionales</t>
  </si>
  <si>
    <t>Del Tesoro Público</t>
  </si>
  <si>
    <t>Patentes Mineras Ley Nº 19.143</t>
  </si>
  <si>
    <t>Remuneraciones Reguladas por el Código del Trabajo</t>
  </si>
  <si>
    <t>A la  Junta Nacional de Auxilio Escolar y B ecas</t>
  </si>
  <si>
    <t>A los Servicios de Salud</t>
  </si>
  <si>
    <t>Multa Ley de Alcoholes</t>
  </si>
  <si>
    <t>A las Asociaciones</t>
  </si>
  <si>
    <t>080</t>
  </si>
  <si>
    <t>A la Asociación Chilena de Municipalidades</t>
  </si>
  <si>
    <t>090</t>
  </si>
  <si>
    <t>Aporte Año Vigente</t>
  </si>
  <si>
    <t>Aporte Otros Años</t>
  </si>
  <si>
    <t>Intereses y Reajustes Pagados</t>
  </si>
  <si>
    <t>091</t>
  </si>
  <si>
    <t>092</t>
  </si>
  <si>
    <t>Al Fondo Común Municipal - Multas</t>
  </si>
  <si>
    <t>Art. 14, Nº 6 Ley Nº19.695</t>
  </si>
  <si>
    <t>099</t>
  </si>
  <si>
    <t>A Otras Municipalidades</t>
  </si>
  <si>
    <t>A Servicios Incorporados a su Gestión</t>
  </si>
  <si>
    <t>A Educación</t>
  </si>
  <si>
    <t>A Salud</t>
  </si>
  <si>
    <t>A Cementerios</t>
  </si>
  <si>
    <t>POR ANTICIPOS POR CAMBIO DE RESIDENCIA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</si>
  <si>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</si>
  <si>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</si>
  <si>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</si>
  <si>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</si>
  <si>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</si>
  <si>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ESTRUCTURA DE PRESUPUESTO MUNICIPAL AREA "EDUCACION"</t>
  </si>
  <si>
    <t>DE EMPRESAS PUBLICAS NO FINANC.</t>
  </si>
  <si>
    <t>DE EMPRESAS PUBLICAS FINANCIERAS</t>
  </si>
  <si>
    <t>DE GOBIERNOS EXTRANJEROS</t>
  </si>
  <si>
    <t>DE ORGANISMOS INTERNACIONALES</t>
  </si>
  <si>
    <t xml:space="preserve"> </t>
  </si>
  <si>
    <t>Indemnización de Cargo Fiscal</t>
  </si>
  <si>
    <t>Beneficios Médicos</t>
  </si>
  <si>
    <t>Fondo Retiro Funcionarios Públicos Ley Nº19.882</t>
  </si>
  <si>
    <t>DEL GOBIERNO CENTRAL</t>
  </si>
  <si>
    <t>Asginaciones Sustitutivas</t>
  </si>
  <si>
    <t>Asignación Única, Art.4, Ley Nº18.717</t>
  </si>
  <si>
    <t xml:space="preserve">De Otras Entidades Públicas </t>
  </si>
  <si>
    <t xml:space="preserve">Patentes Acuìcolas </t>
  </si>
  <si>
    <t>comercio ambulante</t>
  </si>
  <si>
    <t>beneficios</t>
  </si>
  <si>
    <t xml:space="preserve">Participación Anual </t>
  </si>
  <si>
    <t>Asignaciòn Art. 1ª Ley Nª 19529</t>
  </si>
  <si>
    <t>A Mutual</t>
  </si>
  <si>
    <t>A Seg. Inv. Y Sob.</t>
  </si>
  <si>
    <t xml:space="preserve">A Fondo Post Laboral </t>
  </si>
  <si>
    <t xml:space="preserve">Bonificaciòn Ley Nº 20313 Municipalidad </t>
  </si>
  <si>
    <t>Claro 336 UF</t>
  </si>
  <si>
    <t>Telefonìa Mòvil 336 UF</t>
  </si>
  <si>
    <t>Dietas de Concejales</t>
  </si>
  <si>
    <t>Gastos por Comisiones y Representaciones del Municipio</t>
  </si>
  <si>
    <t xml:space="preserve">Capacitación </t>
  </si>
  <si>
    <t>Pasajes</t>
  </si>
  <si>
    <t xml:space="preserve">Otros </t>
  </si>
  <si>
    <t xml:space="preserve">Servicios de Mantención de Alumbrado Público </t>
  </si>
  <si>
    <t>Asignación de Antigüedad, Art.97, letra g), de la Ley Nº18.883</t>
  </si>
  <si>
    <t xml:space="preserve">Asignación Incentivo Profesional </t>
  </si>
  <si>
    <t xml:space="preserve">Vestuario y Calzado </t>
  </si>
  <si>
    <t>Labores de Difusión de Información</t>
  </si>
  <si>
    <t xml:space="preserve">Juguetes de Navidad </t>
  </si>
  <si>
    <t xml:space="preserve">12 cuotas arrendamiento Luminarias Alumbrado Público </t>
  </si>
  <si>
    <t>Asesor Jurídico</t>
  </si>
  <si>
    <t xml:space="preserve">Obras Civiles </t>
  </si>
  <si>
    <t xml:space="preserve">Aporte a Prodesal </t>
  </si>
  <si>
    <t>A OTRA ENTIDADES PUBLICAS</t>
  </si>
  <si>
    <t>A los Servicios Regionales de Vivienda y Uirbanismo</t>
  </si>
  <si>
    <t>O01</t>
  </si>
  <si>
    <t xml:space="preserve">Programa de Pavimentos Participativos </t>
  </si>
  <si>
    <t xml:space="preserve">ADQUISICION DE ACTIVOS NO FINANCIEROS </t>
  </si>
  <si>
    <t>Aporte a PDTI</t>
  </si>
  <si>
    <t>Unión Comunal Clubes Adulto Mayor</t>
  </si>
  <si>
    <t>Unión Comunal Juntas de Vecinos</t>
  </si>
  <si>
    <t>Cuerpo de Bomberos Hualaihué</t>
  </si>
  <si>
    <t>Asociación Funcionarios Asistentes de la Educación</t>
  </si>
  <si>
    <t>Fundación Integra</t>
  </si>
  <si>
    <t>Coaniquem</t>
  </si>
  <si>
    <t>Fundación para la Superación de la Pobreza</t>
  </si>
  <si>
    <t xml:space="preserve">Fondo Desarrollo Indígena </t>
  </si>
  <si>
    <t xml:space="preserve">A Otras Asociaciones </t>
  </si>
  <si>
    <t xml:space="preserve">SALDO FINAL DE CAJA </t>
  </si>
  <si>
    <t>Oficina Fomento Productivo</t>
  </si>
  <si>
    <t>Oficina de Turismo</t>
  </si>
  <si>
    <t>Fondo Desarrollo Vecinal</t>
  </si>
  <si>
    <t>Oficina de Vivienda</t>
  </si>
  <si>
    <t>Oficina Asuntos Indígenas</t>
  </si>
  <si>
    <t xml:space="preserve">Casa Adulto Mayor </t>
  </si>
  <si>
    <t>Aulen</t>
  </si>
  <si>
    <t>Pichicolo</t>
  </si>
  <si>
    <t>El Manzano</t>
  </si>
  <si>
    <t>Sistemas Suministro Eléctrico</t>
  </si>
  <si>
    <t>Sistemas Suministro Agua</t>
  </si>
  <si>
    <t>Oficina Organizaciones Comunitarias</t>
  </si>
  <si>
    <t>Oficina de Tierras</t>
  </si>
  <si>
    <t xml:space="preserve">Oficina Contao </t>
  </si>
  <si>
    <t>Servicios Administrativos Municipalidad</t>
  </si>
  <si>
    <t>Posta Contao</t>
  </si>
  <si>
    <t>Corporación Judicial</t>
  </si>
  <si>
    <t xml:space="preserve">TERRENOS </t>
  </si>
  <si>
    <t>Entel 400 UF</t>
  </si>
  <si>
    <t>Oficina Rolecha</t>
  </si>
  <si>
    <t>Reparación, Mantenciónb, Mejoramiento de Caminos y Calles</t>
  </si>
  <si>
    <t>Componente Base Ley N° 19803</t>
  </si>
  <si>
    <t>Bonificación Compensatoria ley N° 19803</t>
  </si>
  <si>
    <t>Construcción Jardín Infantil El Manzano</t>
  </si>
  <si>
    <t>Premios</t>
  </si>
  <si>
    <t xml:space="preserve">Servicios de Producción y Desarrollo de Eventos </t>
  </si>
  <si>
    <t>Informático</t>
  </si>
  <si>
    <t xml:space="preserve">Arriendo de terrenos antenas </t>
  </si>
  <si>
    <t xml:space="preserve">    PRESUPUESTO INICIAL MUNICIPAL 2016</t>
  </si>
  <si>
    <t xml:space="preserve">   PRESUPUESTO INICIAL MUNICIPAL 2016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</si>
</sst>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00\-00\-0000"/>
  </numFmts>
  <fonts count="67">
    <font>
      <sz val="10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color indexed="12"/>
      <name val="Arial Narrow"/>
      <family val="2"/>
    </font>
    <font>
      <b/>
      <i/>
      <sz val="7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b/>
      <sz val="7"/>
      <color indexed="12"/>
      <name val="Arial Narrow"/>
      <family val="2"/>
    </font>
    <font>
      <sz val="7"/>
      <color indexed="10"/>
      <name val="Arial Narrow"/>
      <family val="2"/>
    </font>
    <font>
      <sz val="7"/>
      <color indexed="17"/>
      <name val="Arial Narrow"/>
      <family val="2"/>
    </font>
    <font>
      <i/>
      <sz val="7"/>
      <color indexed="12"/>
      <name val="Arial Narrow"/>
      <family val="2"/>
    </font>
    <font>
      <b/>
      <i/>
      <sz val="7"/>
      <color indexed="12"/>
      <name val="Arial Narrow"/>
      <family val="2"/>
    </font>
    <font>
      <sz val="7"/>
      <name val="Arial Narrow"/>
      <family val="2"/>
    </font>
    <font>
      <b/>
      <sz val="7"/>
      <color indexed="10"/>
      <name val="Arial Narrow"/>
      <family val="2"/>
    </font>
    <font>
      <sz val="7"/>
      <color indexed="53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7"/>
      <color indexed="10"/>
      <name val="Arial"/>
      <family val="2"/>
    </font>
    <font>
      <i/>
      <sz val="7"/>
      <color indexed="10"/>
      <name val="Arial Narrow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56"/>
      <name val="Arial Narrow"/>
      <family val="2"/>
    </font>
    <font>
      <b/>
      <sz val="7"/>
      <color indexed="56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2060"/>
      <name val="Arial Narrow"/>
      <family val="2"/>
    </font>
    <font>
      <sz val="7"/>
      <color theme="3"/>
      <name val="Arial Narrow"/>
      <family val="2"/>
    </font>
    <font>
      <b/>
      <sz val="7"/>
      <color theme="3"/>
      <name val="Arial Narrow"/>
      <family val="2"/>
    </font>
    <font>
      <sz val="7"/>
      <color rgb="FFFF0000"/>
      <name val="Arial Narrow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49" fontId="5" fillId="33" borderId="21" xfId="0" applyNumberFormat="1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right"/>
      <protection/>
    </xf>
    <xf numFmtId="0" fontId="6" fillId="33" borderId="22" xfId="0" applyFont="1" applyFill="1" applyBorder="1" applyAlignment="1" applyProtection="1">
      <alignment horizontal="right"/>
      <protection/>
    </xf>
    <xf numFmtId="49" fontId="8" fillId="34" borderId="18" xfId="0" applyNumberFormat="1" applyFont="1" applyFill="1" applyBorder="1" applyAlignment="1" applyProtection="1">
      <alignment horizontal="center"/>
      <protection/>
    </xf>
    <xf numFmtId="49" fontId="8" fillId="34" borderId="19" xfId="0" applyNumberFormat="1" applyFont="1" applyFill="1" applyBorder="1" applyAlignment="1" applyProtection="1">
      <alignment horizontal="center"/>
      <protection/>
    </xf>
    <xf numFmtId="49" fontId="8" fillId="34" borderId="20" xfId="0" applyNumberFormat="1" applyFont="1" applyFill="1" applyBorder="1" applyAlignment="1" applyProtection="1">
      <alignment horizontal="center"/>
      <protection/>
    </xf>
    <xf numFmtId="49" fontId="8" fillId="34" borderId="21" xfId="0" applyNumberFormat="1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right"/>
      <protection/>
    </xf>
    <xf numFmtId="0" fontId="7" fillId="34" borderId="22" xfId="0" applyFont="1" applyFill="1" applyBorder="1" applyAlignment="1" applyProtection="1">
      <alignment horizontal="right"/>
      <protection/>
    </xf>
    <xf numFmtId="0" fontId="7" fillId="34" borderId="23" xfId="0" applyFont="1" applyFill="1" applyBorder="1" applyAlignment="1" applyProtection="1">
      <alignment horizontal="right"/>
      <protection/>
    </xf>
    <xf numFmtId="49" fontId="9" fillId="0" borderId="18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  <xf numFmtId="49" fontId="9" fillId="0" borderId="21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right"/>
      <protection/>
    </xf>
    <xf numFmtId="0" fontId="7" fillId="0" borderId="2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right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49" fontId="11" fillId="0" borderId="19" xfId="0" applyNumberFormat="1" applyFont="1" applyBorder="1" applyAlignment="1" applyProtection="1">
      <alignment horizontal="center"/>
      <protection/>
    </xf>
    <xf numFmtId="49" fontId="11" fillId="0" borderId="20" xfId="0" applyNumberFormat="1" applyFont="1" applyBorder="1" applyAlignment="1" applyProtection="1">
      <alignment horizontal="center"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49" fontId="10" fillId="0" borderId="20" xfId="0" applyNumberFormat="1" applyFont="1" applyBorder="1" applyAlignment="1" applyProtection="1">
      <alignment horizontal="center"/>
      <protection/>
    </xf>
    <xf numFmtId="49" fontId="10" fillId="0" borderId="18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0" fillId="0" borderId="21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49" fontId="10" fillId="0" borderId="20" xfId="0" applyNumberFormat="1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49" fontId="8" fillId="0" borderId="18" xfId="0" applyNumberFormat="1" applyFont="1" applyBorder="1" applyAlignment="1" applyProtection="1">
      <alignment horizontal="center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1" xfId="0" applyNumberFormat="1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right"/>
      <protection/>
    </xf>
    <xf numFmtId="49" fontId="8" fillId="34" borderId="18" xfId="0" applyNumberFormat="1" applyFont="1" applyFill="1" applyBorder="1" applyAlignment="1" applyProtection="1">
      <alignment horizontal="left"/>
      <protection/>
    </xf>
    <xf numFmtId="49" fontId="5" fillId="34" borderId="20" xfId="0" applyNumberFormat="1" applyFont="1" applyFill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49" fontId="5" fillId="34" borderId="21" xfId="0" applyNumberFormat="1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/>
      <protection/>
    </xf>
    <xf numFmtId="49" fontId="8" fillId="34" borderId="18" xfId="0" applyNumberFormat="1" applyFont="1" applyFill="1" applyBorder="1" applyAlignment="1" applyProtection="1">
      <alignment horizontal="center" vertical="top"/>
      <protection/>
    </xf>
    <xf numFmtId="0" fontId="8" fillId="34" borderId="19" xfId="0" applyFont="1" applyFill="1" applyBorder="1" applyAlignment="1" applyProtection="1">
      <alignment horizontal="center" vertical="top"/>
      <protection/>
    </xf>
    <xf numFmtId="0" fontId="8" fillId="34" borderId="18" xfId="0" applyFont="1" applyFill="1" applyBorder="1" applyAlignment="1" applyProtection="1">
      <alignment wrapText="1"/>
      <protection/>
    </xf>
    <xf numFmtId="0" fontId="14" fillId="0" borderId="18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 horizontal="center"/>
      <protection/>
    </xf>
    <xf numFmtId="188" fontId="14" fillId="0" borderId="19" xfId="0" applyNumberFormat="1" applyFont="1" applyBorder="1" applyAlignment="1" applyProtection="1">
      <alignment/>
      <protection/>
    </xf>
    <xf numFmtId="49" fontId="14" fillId="0" borderId="20" xfId="0" applyNumberFormat="1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9" fontId="8" fillId="0" borderId="18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right"/>
      <protection/>
    </xf>
    <xf numFmtId="0" fontId="0" fillId="0" borderId="31" xfId="0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19" xfId="0" applyFont="1" applyFill="1" applyBorder="1" applyAlignment="1" applyProtection="1">
      <alignment horizontal="right"/>
      <protection locked="0"/>
    </xf>
    <xf numFmtId="0" fontId="7" fillId="34" borderId="19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 horizontal="right"/>
      <protection locked="0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3" fillId="35" borderId="32" xfId="0" applyNumberFormat="1" applyFont="1" applyFill="1" applyBorder="1" applyAlignment="1" applyProtection="1">
      <alignment horizontal="center" vertical="top" textRotation="90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49" fontId="3" fillId="35" borderId="32" xfId="0" applyNumberFormat="1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9" fontId="3" fillId="35" borderId="33" xfId="0" applyNumberFormat="1" applyFont="1" applyFill="1" applyBorder="1" applyAlignment="1" applyProtection="1">
      <alignment horizontal="center" vertical="center" textRotation="90"/>
      <protection/>
    </xf>
    <xf numFmtId="49" fontId="3" fillId="35" borderId="34" xfId="0" applyNumberFormat="1" applyFont="1" applyFill="1" applyBorder="1" applyAlignment="1" applyProtection="1">
      <alignment horizontal="center" vertical="center" textRotation="90"/>
      <protection/>
    </xf>
    <xf numFmtId="49" fontId="3" fillId="35" borderId="35" xfId="0" applyNumberFormat="1" applyFont="1" applyFill="1" applyBorder="1" applyAlignment="1" applyProtection="1">
      <alignment horizontal="center" vertical="center" textRotation="90"/>
      <protection/>
    </xf>
    <xf numFmtId="49" fontId="3" fillId="35" borderId="36" xfId="0" applyNumberFormat="1" applyFont="1" applyFill="1" applyBorder="1" applyAlignment="1" applyProtection="1">
      <alignment horizontal="center" vertical="center" textRotation="90"/>
      <protection/>
    </xf>
    <xf numFmtId="0" fontId="0" fillId="0" borderId="37" xfId="0" applyFont="1" applyFill="1" applyBorder="1" applyAlignment="1" applyProtection="1">
      <alignment horizontal="right"/>
      <protection/>
    </xf>
    <xf numFmtId="49" fontId="10" fillId="36" borderId="18" xfId="0" applyNumberFormat="1" applyFont="1" applyFill="1" applyBorder="1" applyAlignment="1" applyProtection="1">
      <alignment horizontal="center"/>
      <protection/>
    </xf>
    <xf numFmtId="49" fontId="10" fillId="36" borderId="19" xfId="0" applyNumberFormat="1" applyFont="1" applyFill="1" applyBorder="1" applyAlignment="1" applyProtection="1">
      <alignment horizontal="center"/>
      <protection/>
    </xf>
    <xf numFmtId="49" fontId="10" fillId="36" borderId="20" xfId="0" applyNumberFormat="1" applyFont="1" applyFill="1" applyBorder="1" applyAlignment="1" applyProtection="1">
      <alignment horizontal="center"/>
      <protection/>
    </xf>
    <xf numFmtId="49" fontId="10" fillId="36" borderId="21" xfId="0" applyNumberFormat="1" applyFont="1" applyFill="1" applyBorder="1" applyAlignment="1" applyProtection="1">
      <alignment horizontal="center"/>
      <protection/>
    </xf>
    <xf numFmtId="49" fontId="10" fillId="0" borderId="19" xfId="0" applyNumberFormat="1" applyFont="1" applyFill="1" applyBorder="1" applyAlignment="1" applyProtection="1">
      <alignment horizontal="center"/>
      <protection/>
    </xf>
    <xf numFmtId="49" fontId="10" fillId="0" borderId="18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4" fillId="36" borderId="19" xfId="0" applyNumberFormat="1" applyFont="1" applyFill="1" applyBorder="1" applyAlignment="1" applyProtection="1">
      <alignment horizontal="center"/>
      <protection/>
    </xf>
    <xf numFmtId="49" fontId="4" fillId="36" borderId="21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3" fillId="0" borderId="19" xfId="0" applyNumberFormat="1" applyFont="1" applyBorder="1" applyAlignment="1" applyProtection="1">
      <alignment horizontal="center"/>
      <protection/>
    </xf>
    <xf numFmtId="49" fontId="13" fillId="0" borderId="21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6" fillId="0" borderId="21" xfId="0" applyFont="1" applyFill="1" applyBorder="1" applyAlignment="1" applyProtection="1">
      <alignment/>
      <protection/>
    </xf>
    <xf numFmtId="49" fontId="8" fillId="34" borderId="32" xfId="0" applyNumberFormat="1" applyFont="1" applyFill="1" applyBorder="1" applyAlignment="1" applyProtection="1">
      <alignment horizontal="center"/>
      <protection/>
    </xf>
    <xf numFmtId="49" fontId="8" fillId="34" borderId="38" xfId="0" applyNumberFormat="1" applyFont="1" applyFill="1" applyBorder="1" applyAlignment="1" applyProtection="1">
      <alignment horizontal="center"/>
      <protection/>
    </xf>
    <xf numFmtId="0" fontId="14" fillId="34" borderId="20" xfId="0" applyFont="1" applyFill="1" applyBorder="1" applyAlignment="1" applyProtection="1">
      <alignment/>
      <protection/>
    </xf>
    <xf numFmtId="0" fontId="14" fillId="34" borderId="19" xfId="0" applyFont="1" applyFill="1" applyBorder="1" applyAlignment="1" applyProtection="1">
      <alignment/>
      <protection/>
    </xf>
    <xf numFmtId="0" fontId="14" fillId="34" borderId="21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6" borderId="18" xfId="0" applyFont="1" applyFill="1" applyBorder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36" borderId="18" xfId="0" applyFont="1" applyFill="1" applyBorder="1" applyAlignment="1" applyProtection="1">
      <alignment horizontal="left"/>
      <protection/>
    </xf>
    <xf numFmtId="0" fontId="4" fillId="0" borderId="18" xfId="0" applyNumberFormat="1" applyFont="1" applyBorder="1" applyAlignment="1" applyProtection="1">
      <alignment wrapText="1"/>
      <protection/>
    </xf>
    <xf numFmtId="49" fontId="4" fillId="0" borderId="18" xfId="0" applyNumberFormat="1" applyFont="1" applyBorder="1" applyAlignment="1" applyProtection="1">
      <alignment horizontal="left"/>
      <protection/>
    </xf>
    <xf numFmtId="0" fontId="10" fillId="0" borderId="18" xfId="0" applyFont="1" applyFill="1" applyBorder="1" applyAlignment="1" applyProtection="1">
      <alignment horizontal="left"/>
      <protection/>
    </xf>
    <xf numFmtId="0" fontId="8" fillId="34" borderId="18" xfId="0" applyFont="1" applyFill="1" applyBorder="1" applyAlignment="1" applyProtection="1">
      <alignment horizontal="left"/>
      <protection/>
    </xf>
    <xf numFmtId="49" fontId="10" fillId="0" borderId="2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 locked="0"/>
    </xf>
    <xf numFmtId="49" fontId="3" fillId="35" borderId="39" xfId="0" applyNumberFormat="1" applyFont="1" applyFill="1" applyBorder="1" applyAlignment="1" applyProtection="1">
      <alignment horizontal="center" vertical="top" textRotation="90"/>
      <protection/>
    </xf>
    <xf numFmtId="0" fontId="3" fillId="35" borderId="32" xfId="0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49" fontId="14" fillId="0" borderId="38" xfId="0" applyNumberFormat="1" applyFont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/>
      <protection/>
    </xf>
    <xf numFmtId="49" fontId="5" fillId="33" borderId="18" xfId="0" applyNumberFormat="1" applyFont="1" applyFill="1" applyBorder="1" applyAlignment="1" applyProtection="1">
      <alignment horizontal="center" vertical="top"/>
      <protection/>
    </xf>
    <xf numFmtId="0" fontId="5" fillId="33" borderId="20" xfId="0" applyNumberFormat="1" applyFont="1" applyFill="1" applyBorder="1" applyAlignment="1" applyProtection="1">
      <alignment horizontal="left" vertical="top" wrapText="1"/>
      <protection/>
    </xf>
    <xf numFmtId="0" fontId="8" fillId="34" borderId="20" xfId="0" applyFont="1" applyFill="1" applyBorder="1" applyAlignment="1" applyProtection="1">
      <alignment wrapText="1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0" fillId="0" borderId="41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/>
    </xf>
    <xf numFmtId="49" fontId="20" fillId="33" borderId="21" xfId="0" applyNumberFormat="1" applyFont="1" applyFill="1" applyBorder="1" applyAlignment="1" applyProtection="1">
      <alignment horizontal="center"/>
      <protection/>
    </xf>
    <xf numFmtId="49" fontId="10" fillId="34" borderId="21" xfId="0" applyNumberFormat="1" applyFont="1" applyFill="1" applyBorder="1" applyAlignment="1" applyProtection="1">
      <alignment horizontal="center"/>
      <protection/>
    </xf>
    <xf numFmtId="49" fontId="20" fillId="0" borderId="21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8" fillId="34" borderId="38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/>
      <protection/>
    </xf>
    <xf numFmtId="0" fontId="10" fillId="0" borderId="19" xfId="0" applyFont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right"/>
      <protection/>
    </xf>
    <xf numFmtId="49" fontId="10" fillId="0" borderId="38" xfId="0" applyNumberFormat="1" applyFont="1" applyBorder="1" applyAlignment="1" applyProtection="1">
      <alignment horizontal="center"/>
      <protection/>
    </xf>
    <xf numFmtId="49" fontId="3" fillId="35" borderId="3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49" fontId="5" fillId="33" borderId="19" xfId="0" applyNumberFormat="1" applyFont="1" applyFill="1" applyBorder="1" applyAlignment="1" applyProtection="1">
      <alignment horizontal="center"/>
      <protection locked="0"/>
    </xf>
    <xf numFmtId="49" fontId="20" fillId="33" borderId="21" xfId="0" applyNumberFormat="1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49" fontId="8" fillId="34" borderId="18" xfId="0" applyNumberFormat="1" applyFont="1" applyFill="1" applyBorder="1" applyAlignment="1" applyProtection="1">
      <alignment horizontal="center"/>
      <protection locked="0"/>
    </xf>
    <xf numFmtId="49" fontId="8" fillId="34" borderId="19" xfId="0" applyNumberFormat="1" applyFont="1" applyFill="1" applyBorder="1" applyAlignment="1" applyProtection="1">
      <alignment horizontal="center"/>
      <protection locked="0"/>
    </xf>
    <xf numFmtId="49" fontId="10" fillId="34" borderId="21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9" fontId="4" fillId="0" borderId="19" xfId="0" applyNumberFormat="1" applyFont="1" applyBorder="1" applyAlignment="1" applyProtection="1">
      <alignment horizontal="center"/>
      <protection locked="0"/>
    </xf>
    <xf numFmtId="49" fontId="10" fillId="0" borderId="21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49" fontId="14" fillId="0" borderId="18" xfId="0" applyNumberFormat="1" applyFont="1" applyBorder="1" applyAlignment="1" applyProtection="1">
      <alignment horizontal="center"/>
      <protection locked="0"/>
    </xf>
    <xf numFmtId="49" fontId="14" fillId="0" borderId="19" xfId="0" applyNumberFormat="1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/>
      <protection locked="0"/>
    </xf>
    <xf numFmtId="49" fontId="10" fillId="0" borderId="18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right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wrapText="1"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right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/>
      <protection locked="0"/>
    </xf>
    <xf numFmtId="49" fontId="14" fillId="0" borderId="42" xfId="0" applyNumberFormat="1" applyFont="1" applyBorder="1" applyAlignment="1" applyProtection="1">
      <alignment horizontal="center"/>
      <protection locked="0"/>
    </xf>
    <xf numFmtId="49" fontId="14" fillId="0" borderId="43" xfId="0" applyNumberFormat="1" applyFont="1" applyBorder="1" applyAlignment="1" applyProtection="1">
      <alignment horizontal="center"/>
      <protection locked="0"/>
    </xf>
    <xf numFmtId="49" fontId="10" fillId="0" borderId="44" xfId="0" applyNumberFormat="1" applyFont="1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right"/>
      <protection/>
    </xf>
    <xf numFmtId="0" fontId="0" fillId="34" borderId="19" xfId="0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49" fontId="5" fillId="33" borderId="38" xfId="0" applyNumberFormat="1" applyFont="1" applyFill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61" fillId="0" borderId="18" xfId="0" applyFont="1" applyBorder="1" applyAlignment="1" applyProtection="1">
      <alignment/>
      <protection/>
    </xf>
    <xf numFmtId="49" fontId="62" fillId="0" borderId="18" xfId="0" applyNumberFormat="1" applyFont="1" applyBorder="1" applyAlignment="1" applyProtection="1">
      <alignment horizontal="center"/>
      <protection/>
    </xf>
    <xf numFmtId="49" fontId="62" fillId="0" borderId="19" xfId="0" applyNumberFormat="1" applyFont="1" applyBorder="1" applyAlignment="1" applyProtection="1">
      <alignment horizontal="center"/>
      <protection/>
    </xf>
    <xf numFmtId="49" fontId="62" fillId="0" borderId="20" xfId="0" applyNumberFormat="1" applyFont="1" applyBorder="1" applyAlignment="1" applyProtection="1">
      <alignment horizontal="center"/>
      <protection/>
    </xf>
    <xf numFmtId="49" fontId="62" fillId="0" borderId="21" xfId="0" applyNumberFormat="1" applyFont="1" applyBorder="1" applyAlignment="1" applyProtection="1">
      <alignment horizontal="center"/>
      <protection/>
    </xf>
    <xf numFmtId="0" fontId="62" fillId="0" borderId="18" xfId="0" applyFont="1" applyFill="1" applyBorder="1" applyAlignment="1" applyProtection="1">
      <alignment horizontal="left"/>
      <protection/>
    </xf>
    <xf numFmtId="0" fontId="63" fillId="0" borderId="21" xfId="0" applyFont="1" applyBorder="1" applyAlignment="1" applyProtection="1">
      <alignment/>
      <protection/>
    </xf>
    <xf numFmtId="0" fontId="62" fillId="0" borderId="18" xfId="0" applyFont="1" applyBorder="1" applyAlignment="1" applyProtection="1">
      <alignment horizontal="left"/>
      <protection/>
    </xf>
    <xf numFmtId="0" fontId="62" fillId="0" borderId="21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 horizontal="center"/>
      <protection/>
    </xf>
    <xf numFmtId="0" fontId="64" fillId="0" borderId="18" xfId="0" applyFont="1" applyBorder="1" applyAlignment="1" applyProtection="1">
      <alignment horizontal="right"/>
      <protection/>
    </xf>
    <xf numFmtId="49" fontId="62" fillId="0" borderId="19" xfId="0" applyNumberFormat="1" applyFont="1" applyFill="1" applyBorder="1" applyAlignment="1" applyProtection="1">
      <alignment horizontal="center"/>
      <protection/>
    </xf>
    <xf numFmtId="49" fontId="62" fillId="0" borderId="21" xfId="0" applyNumberFormat="1" applyFont="1" applyFill="1" applyBorder="1" applyAlignment="1" applyProtection="1">
      <alignment horizontal="center"/>
      <protection/>
    </xf>
    <xf numFmtId="0" fontId="62" fillId="0" borderId="20" xfId="0" applyFont="1" applyFill="1" applyBorder="1" applyAlignment="1" applyProtection="1">
      <alignment horizontal="left"/>
      <protection/>
    </xf>
    <xf numFmtId="49" fontId="8" fillId="37" borderId="18" xfId="0" applyNumberFormat="1" applyFont="1" applyFill="1" applyBorder="1" applyAlignment="1" applyProtection="1">
      <alignment horizontal="center"/>
      <protection locked="0"/>
    </xf>
    <xf numFmtId="49" fontId="8" fillId="37" borderId="19" xfId="0" applyNumberFormat="1" applyFont="1" applyFill="1" applyBorder="1" applyAlignment="1" applyProtection="1">
      <alignment horizontal="center"/>
      <protection locked="0"/>
    </xf>
    <xf numFmtId="49" fontId="10" fillId="37" borderId="21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10" fillId="37" borderId="20" xfId="0" applyFont="1" applyFill="1" applyBorder="1" applyAlignment="1" applyProtection="1">
      <alignment horizontal="right"/>
      <protection locked="0"/>
    </xf>
    <xf numFmtId="49" fontId="62" fillId="0" borderId="18" xfId="0" applyNumberFormat="1" applyFont="1" applyFill="1" applyBorder="1" applyAlignment="1" applyProtection="1">
      <alignment horizontal="center"/>
      <protection locked="0"/>
    </xf>
    <xf numFmtId="49" fontId="62" fillId="0" borderId="19" xfId="0" applyNumberFormat="1" applyFont="1" applyFill="1" applyBorder="1" applyAlignment="1" applyProtection="1">
      <alignment horizontal="center"/>
      <protection locked="0"/>
    </xf>
    <xf numFmtId="49" fontId="62" fillId="0" borderId="21" xfId="0" applyNumberFormat="1" applyFont="1" applyFill="1" applyBorder="1" applyAlignment="1" applyProtection="1">
      <alignment horizontal="center"/>
      <protection locked="0"/>
    </xf>
    <xf numFmtId="0" fontId="62" fillId="0" borderId="20" xfId="0" applyFont="1" applyFill="1" applyBorder="1" applyAlignment="1" applyProtection="1">
      <alignment horizontal="left"/>
      <protection locked="0"/>
    </xf>
    <xf numFmtId="0" fontId="6" fillId="38" borderId="20" xfId="0" applyFont="1" applyFill="1" applyBorder="1" applyAlignment="1" applyProtection="1">
      <alignment horizontal="right"/>
      <protection/>
    </xf>
    <xf numFmtId="0" fontId="7" fillId="0" borderId="41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 horizontal="right"/>
      <protection/>
    </xf>
    <xf numFmtId="0" fontId="7" fillId="34" borderId="41" xfId="0" applyFont="1" applyFill="1" applyBorder="1" applyAlignment="1" applyProtection="1">
      <alignment horizontal="right"/>
      <protection/>
    </xf>
    <xf numFmtId="0" fontId="6" fillId="33" borderId="41" xfId="0" applyFont="1" applyFill="1" applyBorder="1" applyAlignment="1" applyProtection="1">
      <alignment horizontal="right"/>
      <protection/>
    </xf>
    <xf numFmtId="0" fontId="0" fillId="37" borderId="18" xfId="0" applyFont="1" applyFill="1" applyBorder="1" applyAlignment="1" applyProtection="1">
      <alignment horizontal="right"/>
      <protection/>
    </xf>
    <xf numFmtId="0" fontId="64" fillId="37" borderId="18" xfId="0" applyFont="1" applyFill="1" applyBorder="1" applyAlignment="1" applyProtection="1">
      <alignment horizontal="right"/>
      <protection/>
    </xf>
    <xf numFmtId="0" fontId="0" fillId="37" borderId="41" xfId="0" applyFont="1" applyFill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" fillId="37" borderId="18" xfId="0" applyFont="1" applyFill="1" applyBorder="1" applyAlignment="1" applyProtection="1">
      <alignment horizontal="center"/>
      <protection/>
    </xf>
    <xf numFmtId="49" fontId="4" fillId="37" borderId="19" xfId="0" applyNumberFormat="1" applyFont="1" applyFill="1" applyBorder="1" applyAlignment="1" applyProtection="1">
      <alignment horizontal="center"/>
      <protection/>
    </xf>
    <xf numFmtId="49" fontId="4" fillId="37" borderId="20" xfId="0" applyNumberFormat="1" applyFont="1" applyFill="1" applyBorder="1" applyAlignment="1" applyProtection="1">
      <alignment horizontal="center"/>
      <protection/>
    </xf>
    <xf numFmtId="0" fontId="4" fillId="37" borderId="38" xfId="0" applyFont="1" applyFill="1" applyBorder="1" applyAlignment="1" applyProtection="1">
      <alignment horizontal="center"/>
      <protection/>
    </xf>
    <xf numFmtId="0" fontId="4" fillId="37" borderId="21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7" fillId="39" borderId="0" xfId="0" applyFont="1" applyFill="1" applyAlignment="1" applyProtection="1">
      <alignment/>
      <protection/>
    </xf>
    <xf numFmtId="0" fontId="9" fillId="39" borderId="18" xfId="0" applyFont="1" applyFill="1" applyBorder="1" applyAlignment="1" applyProtection="1">
      <alignment horizontal="center"/>
      <protection/>
    </xf>
    <xf numFmtId="49" fontId="9" fillId="39" borderId="19" xfId="0" applyNumberFormat="1" applyFont="1" applyFill="1" applyBorder="1" applyAlignment="1" applyProtection="1">
      <alignment horizontal="center"/>
      <protection/>
    </xf>
    <xf numFmtId="49" fontId="9" fillId="39" borderId="20" xfId="0" applyNumberFormat="1" applyFont="1" applyFill="1" applyBorder="1" applyAlignment="1" applyProtection="1">
      <alignment horizontal="center"/>
      <protection/>
    </xf>
    <xf numFmtId="0" fontId="9" fillId="39" borderId="38" xfId="0" applyFont="1" applyFill="1" applyBorder="1" applyAlignment="1" applyProtection="1">
      <alignment horizontal="center"/>
      <protection/>
    </xf>
    <xf numFmtId="0" fontId="9" fillId="39" borderId="21" xfId="0" applyFont="1" applyFill="1" applyBorder="1" applyAlignment="1" applyProtection="1">
      <alignment/>
      <protection/>
    </xf>
    <xf numFmtId="0" fontId="9" fillId="39" borderId="18" xfId="0" applyFont="1" applyFill="1" applyBorder="1" applyAlignment="1" applyProtection="1">
      <alignment/>
      <protection/>
    </xf>
    <xf numFmtId="0" fontId="5" fillId="38" borderId="18" xfId="0" applyFont="1" applyFill="1" applyBorder="1" applyAlignment="1" applyProtection="1">
      <alignment horizontal="center"/>
      <protection/>
    </xf>
    <xf numFmtId="49" fontId="5" fillId="38" borderId="19" xfId="0" applyNumberFormat="1" applyFont="1" applyFill="1" applyBorder="1" applyAlignment="1" applyProtection="1">
      <alignment horizontal="center"/>
      <protection/>
    </xf>
    <xf numFmtId="49" fontId="5" fillId="38" borderId="20" xfId="0" applyNumberFormat="1" applyFont="1" applyFill="1" applyBorder="1" applyAlignment="1" applyProtection="1">
      <alignment horizontal="center"/>
      <protection/>
    </xf>
    <xf numFmtId="0" fontId="5" fillId="38" borderId="38" xfId="0" applyFont="1" applyFill="1" applyBorder="1" applyAlignment="1" applyProtection="1">
      <alignment horizontal="center"/>
      <protection/>
    </xf>
    <xf numFmtId="0" fontId="5" fillId="38" borderId="21" xfId="0" applyFont="1" applyFill="1" applyBorder="1" applyAlignment="1" applyProtection="1">
      <alignment/>
      <protection/>
    </xf>
    <xf numFmtId="0" fontId="64" fillId="0" borderId="18" xfId="0" applyFont="1" applyFill="1" applyBorder="1" applyAlignment="1" applyProtection="1">
      <alignment horizontal="right"/>
      <protection/>
    </xf>
    <xf numFmtId="49" fontId="62" fillId="37" borderId="18" xfId="0" applyNumberFormat="1" applyFont="1" applyFill="1" applyBorder="1" applyAlignment="1" applyProtection="1">
      <alignment horizontal="center"/>
      <protection/>
    </xf>
    <xf numFmtId="49" fontId="62" fillId="37" borderId="19" xfId="0" applyNumberFormat="1" applyFont="1" applyFill="1" applyBorder="1" applyAlignment="1" applyProtection="1">
      <alignment horizontal="center"/>
      <protection/>
    </xf>
    <xf numFmtId="49" fontId="62" fillId="37" borderId="20" xfId="0" applyNumberFormat="1" applyFont="1" applyFill="1" applyBorder="1" applyAlignment="1" applyProtection="1">
      <alignment horizontal="center"/>
      <protection/>
    </xf>
    <xf numFmtId="0" fontId="62" fillId="37" borderId="21" xfId="0" applyFont="1" applyFill="1" applyBorder="1" applyAlignment="1" applyProtection="1">
      <alignment/>
      <protection/>
    </xf>
    <xf numFmtId="0" fontId="62" fillId="37" borderId="18" xfId="0" applyFont="1" applyFill="1" applyBorder="1" applyAlignment="1" applyProtection="1">
      <alignment horizontal="left"/>
      <protection/>
    </xf>
    <xf numFmtId="0" fontId="14" fillId="38" borderId="19" xfId="0" applyFont="1" applyFill="1" applyBorder="1" applyAlignment="1" applyProtection="1">
      <alignment/>
      <protection/>
    </xf>
    <xf numFmtId="0" fontId="14" fillId="38" borderId="21" xfId="0" applyFont="1" applyFill="1" applyBorder="1" applyAlignment="1" applyProtection="1">
      <alignment/>
      <protection/>
    </xf>
    <xf numFmtId="0" fontId="5" fillId="38" borderId="18" xfId="0" applyFont="1" applyFill="1" applyBorder="1" applyAlignment="1" applyProtection="1">
      <alignment/>
      <protection/>
    </xf>
    <xf numFmtId="0" fontId="5" fillId="38" borderId="19" xfId="0" applyFont="1" applyFill="1" applyBorder="1" applyAlignment="1" applyProtection="1">
      <alignment/>
      <protection/>
    </xf>
    <xf numFmtId="0" fontId="5" fillId="38" borderId="20" xfId="0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 horizontal="right"/>
      <protection/>
    </xf>
    <xf numFmtId="49" fontId="8" fillId="39" borderId="19" xfId="0" applyNumberFormat="1" applyFont="1" applyFill="1" applyBorder="1" applyAlignment="1" applyProtection="1">
      <alignment horizontal="center"/>
      <protection/>
    </xf>
    <xf numFmtId="0" fontId="8" fillId="39" borderId="18" xfId="0" applyFont="1" applyFill="1" applyBorder="1" applyAlignment="1" applyProtection="1">
      <alignment horizontal="left"/>
      <protection/>
    </xf>
    <xf numFmtId="0" fontId="8" fillId="39" borderId="18" xfId="0" applyFont="1" applyFill="1" applyBorder="1" applyAlignment="1" applyProtection="1">
      <alignment horizontal="center"/>
      <protection/>
    </xf>
    <xf numFmtId="0" fontId="8" fillId="39" borderId="20" xfId="0" applyFont="1" applyFill="1" applyBorder="1" applyAlignment="1" applyProtection="1">
      <alignment/>
      <protection/>
    </xf>
    <xf numFmtId="0" fontId="8" fillId="39" borderId="19" xfId="0" applyFont="1" applyFill="1" applyBorder="1" applyAlignment="1" applyProtection="1">
      <alignment/>
      <protection/>
    </xf>
    <xf numFmtId="0" fontId="8" fillId="39" borderId="21" xfId="0" applyFont="1" applyFill="1" applyBorder="1" applyAlignment="1" applyProtection="1">
      <alignment/>
      <protection/>
    </xf>
    <xf numFmtId="0" fontId="6" fillId="39" borderId="41" xfId="0" applyFont="1" applyFill="1" applyBorder="1" applyAlignment="1" applyProtection="1">
      <alignment horizontal="right"/>
      <protection/>
    </xf>
    <xf numFmtId="0" fontId="0" fillId="37" borderId="19" xfId="0" applyFont="1" applyFill="1" applyBorder="1" applyAlignment="1" applyProtection="1">
      <alignment horizontal="right"/>
      <protection locked="0"/>
    </xf>
    <xf numFmtId="0" fontId="0" fillId="0" borderId="41" xfId="0" applyBorder="1" applyAlignment="1" applyProtection="1">
      <alignment/>
      <protection/>
    </xf>
    <xf numFmtId="0" fontId="7" fillId="0" borderId="41" xfId="0" applyFont="1" applyFill="1" applyBorder="1" applyAlignment="1" applyProtection="1">
      <alignment horizontal="right"/>
      <protection/>
    </xf>
    <xf numFmtId="0" fontId="7" fillId="0" borderId="23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 applyProtection="1">
      <alignment horizontal="right"/>
      <protection/>
    </xf>
    <xf numFmtId="0" fontId="7" fillId="39" borderId="20" xfId="0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7" fillId="38" borderId="20" xfId="0" applyFont="1" applyFill="1" applyBorder="1" applyAlignment="1" applyProtection="1">
      <alignment horizontal="right"/>
      <protection/>
    </xf>
    <xf numFmtId="0" fontId="6" fillId="38" borderId="41" xfId="0" applyFont="1" applyFill="1" applyBorder="1" applyAlignment="1" applyProtection="1">
      <alignment horizontal="right"/>
      <protection/>
    </xf>
    <xf numFmtId="0" fontId="7" fillId="39" borderId="41" xfId="0" applyFont="1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horizontal="right"/>
      <protection/>
    </xf>
    <xf numFmtId="0" fontId="7" fillId="38" borderId="41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61" fillId="0" borderId="18" xfId="0" applyFont="1" applyBorder="1" applyAlignment="1" applyProtection="1">
      <alignment horizontal="left"/>
      <protection/>
    </xf>
    <xf numFmtId="0" fontId="65" fillId="0" borderId="0" xfId="0" applyFont="1" applyAlignment="1">
      <alignment/>
    </xf>
    <xf numFmtId="0" fontId="63" fillId="34" borderId="20" xfId="0" applyFont="1" applyFill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/>
    </xf>
    <xf numFmtId="0" fontId="64" fillId="0" borderId="41" xfId="0" applyFont="1" applyBorder="1" applyAlignment="1" applyProtection="1">
      <alignment horizontal="right"/>
      <protection/>
    </xf>
    <xf numFmtId="0" fontId="10" fillId="0" borderId="41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 horizontal="left"/>
      <protection/>
    </xf>
    <xf numFmtId="0" fontId="10" fillId="0" borderId="41" xfId="0" applyFont="1" applyFill="1" applyBorder="1" applyAlignment="1" applyProtection="1">
      <alignment horizontal="right"/>
      <protection/>
    </xf>
    <xf numFmtId="0" fontId="4" fillId="0" borderId="41" xfId="0" applyFont="1" applyFill="1" applyBorder="1" applyAlignment="1" applyProtection="1">
      <alignment horizontal="left"/>
      <protection/>
    </xf>
    <xf numFmtId="0" fontId="10" fillId="36" borderId="41" xfId="0" applyFont="1" applyFill="1" applyBorder="1" applyAlignment="1" applyProtection="1">
      <alignment horizontal="right"/>
      <protection/>
    </xf>
    <xf numFmtId="0" fontId="62" fillId="36" borderId="41" xfId="0" applyFont="1" applyFill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/>
    </xf>
    <xf numFmtId="0" fontId="7" fillId="35" borderId="46" xfId="0" applyFont="1" applyFill="1" applyBorder="1" applyAlignment="1" applyProtection="1">
      <alignment horizontal="center"/>
      <protection/>
    </xf>
    <xf numFmtId="0" fontId="7" fillId="35" borderId="39" xfId="0" applyFont="1" applyFill="1" applyBorder="1" applyAlignment="1" applyProtection="1">
      <alignment horizontal="center"/>
      <protection/>
    </xf>
    <xf numFmtId="0" fontId="7" fillId="35" borderId="47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94" customWidth="1"/>
    <col min="6" max="6" width="54.7109375" style="0" customWidth="1"/>
    <col min="7" max="7" width="14.7109375" style="2" customWidth="1"/>
  </cols>
  <sheetData>
    <row r="1" spans="2:7" s="34" customFormat="1" ht="12.75" customHeight="1">
      <c r="B1" s="360" t="s">
        <v>616</v>
      </c>
      <c r="C1" s="360"/>
      <c r="D1" s="360"/>
      <c r="E1" s="360"/>
      <c r="F1" s="360"/>
      <c r="G1" s="360"/>
    </row>
    <row r="2" spans="2:7" s="34" customFormat="1" ht="12.75" customHeight="1">
      <c r="B2" s="180"/>
      <c r="C2" s="180"/>
      <c r="D2" s="180"/>
      <c r="E2" s="187"/>
      <c r="F2" s="186"/>
      <c r="G2" s="55"/>
    </row>
    <row r="3" spans="2:7" s="1" customFormat="1" ht="12.75" customHeight="1">
      <c r="B3" s="208"/>
      <c r="C3" s="208"/>
      <c r="D3" s="208"/>
      <c r="E3" s="209"/>
      <c r="F3" s="210" t="s">
        <v>402</v>
      </c>
      <c r="G3" s="2"/>
    </row>
    <row r="4" spans="2:7" s="1" customFormat="1" ht="13.5" thickBot="1">
      <c r="B4" s="208"/>
      <c r="C4" s="208"/>
      <c r="D4" s="208"/>
      <c r="E4" s="209"/>
      <c r="F4" s="211"/>
      <c r="G4" s="2"/>
    </row>
    <row r="5" spans="2:7" s="1" customFormat="1" ht="78" thickBot="1">
      <c r="B5" s="118" t="s">
        <v>6</v>
      </c>
      <c r="C5" s="168" t="s">
        <v>7</v>
      </c>
      <c r="D5" s="118" t="s">
        <v>8</v>
      </c>
      <c r="E5" s="118" t="s">
        <v>403</v>
      </c>
      <c r="F5" s="169" t="s">
        <v>1</v>
      </c>
      <c r="G5" s="120" t="s">
        <v>17</v>
      </c>
    </row>
    <row r="6" spans="2:7" s="1" customFormat="1" ht="12.75">
      <c r="B6" s="170"/>
      <c r="C6" s="171"/>
      <c r="D6" s="172"/>
      <c r="E6" s="188"/>
      <c r="F6" s="173"/>
      <c r="G6" s="133"/>
    </row>
    <row r="7" spans="2:7" ht="18">
      <c r="B7" s="175" t="s">
        <v>4</v>
      </c>
      <c r="C7" s="13"/>
      <c r="D7" s="13"/>
      <c r="E7" s="189"/>
      <c r="F7" s="176" t="s">
        <v>405</v>
      </c>
      <c r="G7" s="125">
        <f>SUM(G8+G17+G21)</f>
        <v>165721</v>
      </c>
    </row>
    <row r="8" spans="2:7" ht="12.75">
      <c r="B8" s="19" t="s">
        <v>4</v>
      </c>
      <c r="C8" s="20" t="s">
        <v>2</v>
      </c>
      <c r="D8" s="20"/>
      <c r="E8" s="190"/>
      <c r="F8" s="74" t="s">
        <v>406</v>
      </c>
      <c r="G8" s="121">
        <f>SUM(G9+G11)</f>
        <v>76721</v>
      </c>
    </row>
    <row r="9" spans="2:7" ht="12.75">
      <c r="B9" s="35" t="s">
        <v>4</v>
      </c>
      <c r="C9" s="36" t="s">
        <v>2</v>
      </c>
      <c r="D9" s="36" t="s">
        <v>21</v>
      </c>
      <c r="E9" s="49"/>
      <c r="F9" s="62" t="s">
        <v>407</v>
      </c>
      <c r="G9" s="123">
        <f>G10</f>
        <v>49721</v>
      </c>
    </row>
    <row r="10" spans="2:7" ht="12.75">
      <c r="B10" s="227" t="s">
        <v>4</v>
      </c>
      <c r="C10" s="228" t="s">
        <v>2</v>
      </c>
      <c r="D10" s="228" t="s">
        <v>21</v>
      </c>
      <c r="E10" s="222" t="s">
        <v>21</v>
      </c>
      <c r="F10" s="229" t="s">
        <v>408</v>
      </c>
      <c r="G10" s="113">
        <v>49721</v>
      </c>
    </row>
    <row r="11" spans="2:7" ht="12.75">
      <c r="B11" s="35" t="s">
        <v>4</v>
      </c>
      <c r="C11" s="36" t="s">
        <v>2</v>
      </c>
      <c r="D11" s="36" t="s">
        <v>28</v>
      </c>
      <c r="E11" s="49"/>
      <c r="F11" s="62" t="s">
        <v>414</v>
      </c>
      <c r="G11" s="123">
        <f>SUM(G12:G14)</f>
        <v>27000</v>
      </c>
    </row>
    <row r="12" spans="2:7" ht="12.75">
      <c r="B12" s="227" t="s">
        <v>4</v>
      </c>
      <c r="C12" s="228" t="s">
        <v>2</v>
      </c>
      <c r="D12" s="228" t="s">
        <v>28</v>
      </c>
      <c r="E12" s="222" t="s">
        <v>21</v>
      </c>
      <c r="F12" s="229" t="s">
        <v>415</v>
      </c>
      <c r="G12" s="113">
        <v>3000</v>
      </c>
    </row>
    <row r="13" spans="2:7" ht="12.75">
      <c r="B13" s="227" t="s">
        <v>4</v>
      </c>
      <c r="C13" s="228" t="s">
        <v>2</v>
      </c>
      <c r="D13" s="228" t="s">
        <v>28</v>
      </c>
      <c r="E13" s="222" t="s">
        <v>32</v>
      </c>
      <c r="F13" s="229" t="s">
        <v>418</v>
      </c>
      <c r="G13" s="113">
        <v>14000</v>
      </c>
    </row>
    <row r="14" spans="2:7" ht="12.75">
      <c r="B14" s="227" t="s">
        <v>4</v>
      </c>
      <c r="C14" s="228" t="s">
        <v>2</v>
      </c>
      <c r="D14" s="228" t="s">
        <v>28</v>
      </c>
      <c r="E14" s="230" t="s">
        <v>60</v>
      </c>
      <c r="F14" s="229" t="s">
        <v>248</v>
      </c>
      <c r="G14" s="113">
        <f>G15+G16</f>
        <v>10000</v>
      </c>
    </row>
    <row r="15" spans="2:7" ht="12.75">
      <c r="B15" s="227"/>
      <c r="C15" s="228"/>
      <c r="D15" s="228"/>
      <c r="E15" s="230"/>
      <c r="F15" s="229" t="s">
        <v>547</v>
      </c>
      <c r="G15" s="113">
        <v>3000</v>
      </c>
    </row>
    <row r="16" spans="2:7" ht="12.75">
      <c r="B16" s="227"/>
      <c r="C16" s="228"/>
      <c r="D16" s="228"/>
      <c r="E16" s="230"/>
      <c r="F16" s="229" t="s">
        <v>548</v>
      </c>
      <c r="G16" s="113">
        <v>7000</v>
      </c>
    </row>
    <row r="17" spans="2:7" ht="12.75">
      <c r="B17" s="19" t="s">
        <v>4</v>
      </c>
      <c r="C17" s="20" t="s">
        <v>3</v>
      </c>
      <c r="D17" s="20"/>
      <c r="E17" s="190"/>
      <c r="F17" s="74" t="s">
        <v>421</v>
      </c>
      <c r="G17" s="121">
        <f>SUM(G18)</f>
        <v>80000</v>
      </c>
    </row>
    <row r="18" spans="2:7" ht="12.75">
      <c r="B18" s="35" t="s">
        <v>4</v>
      </c>
      <c r="C18" s="36" t="s">
        <v>3</v>
      </c>
      <c r="D18" s="36" t="s">
        <v>21</v>
      </c>
      <c r="E18" s="49"/>
      <c r="F18" s="62" t="s">
        <v>422</v>
      </c>
      <c r="G18" s="123">
        <f>G19+G20</f>
        <v>80000</v>
      </c>
    </row>
    <row r="19" spans="2:7" ht="12.75">
      <c r="B19" s="227" t="s">
        <v>4</v>
      </c>
      <c r="C19" s="228" t="s">
        <v>3</v>
      </c>
      <c r="D19" s="228" t="s">
        <v>21</v>
      </c>
      <c r="E19" s="222" t="s">
        <v>21</v>
      </c>
      <c r="F19" s="229" t="s">
        <v>408</v>
      </c>
      <c r="G19" s="113">
        <v>30000</v>
      </c>
    </row>
    <row r="20" spans="2:7" ht="12.75">
      <c r="B20" s="227" t="s">
        <v>4</v>
      </c>
      <c r="C20" s="228" t="s">
        <v>3</v>
      </c>
      <c r="D20" s="228" t="s">
        <v>21</v>
      </c>
      <c r="E20" s="222" t="s">
        <v>24</v>
      </c>
      <c r="F20" s="229" t="s">
        <v>409</v>
      </c>
      <c r="G20" s="113">
        <v>50000</v>
      </c>
    </row>
    <row r="21" spans="2:7" ht="12.75">
      <c r="B21" s="216" t="s">
        <v>4</v>
      </c>
      <c r="C21" s="217" t="s">
        <v>4</v>
      </c>
      <c r="D21" s="217"/>
      <c r="E21" s="218"/>
      <c r="F21" s="231" t="s">
        <v>424</v>
      </c>
      <c r="G21" s="114">
        <v>9000</v>
      </c>
    </row>
    <row r="22" spans="2:7" ht="12.75">
      <c r="B22" s="12" t="s">
        <v>249</v>
      </c>
      <c r="C22" s="13"/>
      <c r="D22" s="13"/>
      <c r="E22" s="189"/>
      <c r="F22" s="174" t="s">
        <v>316</v>
      </c>
      <c r="G22" s="125">
        <f>SUM(G23)</f>
        <v>179572</v>
      </c>
    </row>
    <row r="23" spans="2:7" ht="12.75">
      <c r="B23" s="19" t="s">
        <v>249</v>
      </c>
      <c r="C23" s="20" t="s">
        <v>4</v>
      </c>
      <c r="D23" s="20"/>
      <c r="E23" s="190"/>
      <c r="F23" s="74" t="s">
        <v>427</v>
      </c>
      <c r="G23" s="121">
        <f>G24+G25</f>
        <v>179572</v>
      </c>
    </row>
    <row r="24" spans="2:7" ht="12.75">
      <c r="B24" s="281" t="s">
        <v>249</v>
      </c>
      <c r="C24" s="282" t="s">
        <v>4</v>
      </c>
      <c r="D24" s="282" t="s">
        <v>42</v>
      </c>
      <c r="E24" s="283" t="s">
        <v>21</v>
      </c>
      <c r="F24" s="284" t="s">
        <v>546</v>
      </c>
      <c r="G24" s="113">
        <v>150000</v>
      </c>
    </row>
    <row r="25" spans="2:7" ht="12.75">
      <c r="B25" s="281" t="s">
        <v>249</v>
      </c>
      <c r="C25" s="282" t="s">
        <v>4</v>
      </c>
      <c r="D25" s="282" t="s">
        <v>521</v>
      </c>
      <c r="E25" s="283"/>
      <c r="F25" s="284" t="s">
        <v>545</v>
      </c>
      <c r="G25" s="113">
        <f>G26</f>
        <v>29572</v>
      </c>
    </row>
    <row r="26" spans="2:10" ht="12.75">
      <c r="B26" s="236"/>
      <c r="C26" s="237"/>
      <c r="D26" s="237"/>
      <c r="E26" s="230"/>
      <c r="F26" s="239" t="s">
        <v>554</v>
      </c>
      <c r="G26" s="113">
        <v>29572</v>
      </c>
      <c r="J26" s="349"/>
    </row>
    <row r="27" spans="2:7" ht="12.75">
      <c r="B27" s="12" t="s">
        <v>259</v>
      </c>
      <c r="C27" s="13"/>
      <c r="D27" s="13"/>
      <c r="E27" s="189"/>
      <c r="F27" s="174" t="s">
        <v>431</v>
      </c>
      <c r="G27" s="125">
        <f>SUM(G28)</f>
        <v>27340</v>
      </c>
    </row>
    <row r="28" spans="2:7" ht="12.75">
      <c r="B28" s="216" t="s">
        <v>259</v>
      </c>
      <c r="C28" s="217" t="s">
        <v>2</v>
      </c>
      <c r="D28" s="217"/>
      <c r="E28" s="218"/>
      <c r="F28" s="219" t="s">
        <v>432</v>
      </c>
      <c r="G28" s="114">
        <f>G29</f>
        <v>27340</v>
      </c>
    </row>
    <row r="29" spans="2:7" ht="12.75">
      <c r="B29" s="216"/>
      <c r="C29" s="217"/>
      <c r="D29" s="217"/>
      <c r="E29" s="218"/>
      <c r="F29" s="350" t="s">
        <v>615</v>
      </c>
      <c r="G29" s="114">
        <f>G30+G31+G32</f>
        <v>27340</v>
      </c>
    </row>
    <row r="30" spans="2:7" s="279" customFormat="1" ht="12.75">
      <c r="B30" s="276"/>
      <c r="C30" s="277"/>
      <c r="D30" s="277"/>
      <c r="E30" s="278"/>
      <c r="F30" s="280" t="s">
        <v>606</v>
      </c>
      <c r="G30" s="334">
        <v>10200</v>
      </c>
    </row>
    <row r="31" spans="2:7" s="279" customFormat="1" ht="12.75">
      <c r="B31" s="276"/>
      <c r="C31" s="277"/>
      <c r="D31" s="277"/>
      <c r="E31" s="278"/>
      <c r="F31" s="280" t="s">
        <v>555</v>
      </c>
      <c r="G31" s="334">
        <v>8570</v>
      </c>
    </row>
    <row r="32" spans="2:7" s="279" customFormat="1" ht="12.75">
      <c r="B32" s="276"/>
      <c r="C32" s="277"/>
      <c r="D32" s="277"/>
      <c r="E32" s="278"/>
      <c r="F32" s="280" t="s">
        <v>556</v>
      </c>
      <c r="G32" s="334">
        <v>8570</v>
      </c>
    </row>
    <row r="33" spans="2:7" ht="12.75">
      <c r="B33" s="12" t="s">
        <v>273</v>
      </c>
      <c r="C33" s="13"/>
      <c r="D33" s="13"/>
      <c r="E33" s="189"/>
      <c r="F33" s="174" t="s">
        <v>440</v>
      </c>
      <c r="G33" s="125">
        <f>SUM(G34+G38+G40)</f>
        <v>1354748</v>
      </c>
    </row>
    <row r="34" spans="2:7" ht="12.75">
      <c r="B34" s="19" t="s">
        <v>273</v>
      </c>
      <c r="C34" s="20" t="s">
        <v>3</v>
      </c>
      <c r="D34" s="20"/>
      <c r="E34" s="190"/>
      <c r="F34" s="74" t="s">
        <v>444</v>
      </c>
      <c r="G34" s="121">
        <f>SUM(G35:G37)</f>
        <v>14248</v>
      </c>
    </row>
    <row r="35" spans="2:7" ht="12.75">
      <c r="B35" s="227" t="s">
        <v>273</v>
      </c>
      <c r="C35" s="228" t="s">
        <v>3</v>
      </c>
      <c r="D35" s="228" t="s">
        <v>21</v>
      </c>
      <c r="E35" s="222"/>
      <c r="F35" s="229" t="s">
        <v>445</v>
      </c>
      <c r="G35" s="113">
        <v>11000</v>
      </c>
    </row>
    <row r="36" spans="2:7" ht="12.75">
      <c r="B36" s="227" t="s">
        <v>273</v>
      </c>
      <c r="C36" s="228" t="s">
        <v>3</v>
      </c>
      <c r="D36" s="228" t="s">
        <v>28</v>
      </c>
      <c r="E36" s="222"/>
      <c r="F36" s="229" t="s">
        <v>447</v>
      </c>
      <c r="G36" s="113">
        <v>1968</v>
      </c>
    </row>
    <row r="37" spans="2:7" ht="12.75">
      <c r="B37" s="236" t="s">
        <v>273</v>
      </c>
      <c r="C37" s="237" t="s">
        <v>3</v>
      </c>
      <c r="D37" s="237" t="s">
        <v>32</v>
      </c>
      <c r="E37" s="230"/>
      <c r="F37" s="239" t="s">
        <v>448</v>
      </c>
      <c r="G37" s="113">
        <v>1280</v>
      </c>
    </row>
    <row r="38" spans="2:7" ht="18.75">
      <c r="B38" s="19" t="s">
        <v>273</v>
      </c>
      <c r="C38" s="20" t="s">
        <v>4</v>
      </c>
      <c r="D38" s="20"/>
      <c r="E38" s="190"/>
      <c r="F38" s="177" t="s">
        <v>453</v>
      </c>
      <c r="G38" s="121">
        <f>G39</f>
        <v>1334000</v>
      </c>
    </row>
    <row r="39" spans="2:7" ht="12.75">
      <c r="B39" s="220" t="s">
        <v>273</v>
      </c>
      <c r="C39" s="221" t="s">
        <v>4</v>
      </c>
      <c r="D39" s="221" t="s">
        <v>21</v>
      </c>
      <c r="E39" s="222"/>
      <c r="F39" s="223" t="s">
        <v>549</v>
      </c>
      <c r="G39" s="113">
        <v>1334000</v>
      </c>
    </row>
    <row r="40" spans="2:7" ht="12.75">
      <c r="B40" s="19" t="s">
        <v>273</v>
      </c>
      <c r="C40" s="20" t="s">
        <v>339</v>
      </c>
      <c r="D40" s="20"/>
      <c r="E40" s="190"/>
      <c r="F40" s="74" t="s">
        <v>459</v>
      </c>
      <c r="G40" s="121">
        <f>SUM(G41:G41)</f>
        <v>6500</v>
      </c>
    </row>
    <row r="41" spans="2:7" ht="12.75">
      <c r="B41" s="220" t="s">
        <v>273</v>
      </c>
      <c r="C41" s="221" t="s">
        <v>339</v>
      </c>
      <c r="D41" s="221" t="s">
        <v>21</v>
      </c>
      <c r="E41" s="222"/>
      <c r="F41" s="223" t="s">
        <v>460</v>
      </c>
      <c r="G41" s="113">
        <v>6500</v>
      </c>
    </row>
    <row r="42" spans="2:7" ht="12.75">
      <c r="B42" s="12" t="s">
        <v>468</v>
      </c>
      <c r="C42" s="13"/>
      <c r="D42" s="13"/>
      <c r="E42" s="189"/>
      <c r="F42" s="174" t="s">
        <v>469</v>
      </c>
      <c r="G42" s="125">
        <f>SUM(G43)</f>
        <v>10000</v>
      </c>
    </row>
    <row r="43" spans="2:7" ht="12.75">
      <c r="B43" s="19" t="s">
        <v>468</v>
      </c>
      <c r="C43" s="20" t="s">
        <v>4</v>
      </c>
      <c r="D43" s="20"/>
      <c r="E43" s="190"/>
      <c r="F43" s="74" t="s">
        <v>427</v>
      </c>
      <c r="G43" s="121">
        <f>G44</f>
        <v>10000</v>
      </c>
    </row>
    <row r="44" spans="2:7" ht="12.75">
      <c r="B44" s="263" t="s">
        <v>468</v>
      </c>
      <c r="C44" s="273" t="s">
        <v>4</v>
      </c>
      <c r="D44" s="273" t="s">
        <v>38</v>
      </c>
      <c r="E44" s="274"/>
      <c r="F44" s="275" t="s">
        <v>504</v>
      </c>
      <c r="G44" s="123">
        <f>SUM(G45)</f>
        <v>10000</v>
      </c>
    </row>
    <row r="45" spans="2:7" ht="12.75">
      <c r="B45" s="227" t="s">
        <v>468</v>
      </c>
      <c r="C45" s="237" t="s">
        <v>4</v>
      </c>
      <c r="D45" s="237" t="s">
        <v>38</v>
      </c>
      <c r="E45" s="230" t="s">
        <v>21</v>
      </c>
      <c r="F45" s="239" t="s">
        <v>505</v>
      </c>
      <c r="G45" s="113">
        <v>10000</v>
      </c>
    </row>
    <row r="46" spans="2:7" ht="12.75">
      <c r="B46" s="212" t="s">
        <v>473</v>
      </c>
      <c r="C46" s="213"/>
      <c r="D46" s="213"/>
      <c r="E46" s="214"/>
      <c r="F46" s="215" t="s">
        <v>474</v>
      </c>
      <c r="G46" s="115">
        <v>0</v>
      </c>
    </row>
    <row r="47" spans="2:7" ht="12.75">
      <c r="B47" s="242"/>
      <c r="C47" s="243"/>
      <c r="D47" s="243"/>
      <c r="E47" s="222"/>
      <c r="F47" s="245"/>
      <c r="G47" s="113"/>
    </row>
    <row r="48" spans="2:7" ht="12.75">
      <c r="B48" s="178"/>
      <c r="C48" s="179"/>
      <c r="D48" s="179"/>
      <c r="E48" s="191"/>
      <c r="F48" s="104" t="s">
        <v>475</v>
      </c>
      <c r="G48" s="126">
        <f>SUM(G7+G22+G27+G33+G42+G46)</f>
        <v>1737381</v>
      </c>
    </row>
    <row r="49" spans="2:7" ht="13.5" thickBot="1">
      <c r="B49" s="246"/>
      <c r="C49" s="247"/>
      <c r="D49" s="247"/>
      <c r="E49" s="248"/>
      <c r="F49" s="249"/>
      <c r="G49" s="250"/>
    </row>
    <row r="50" spans="2:6" ht="12.75">
      <c r="B50" s="116"/>
      <c r="C50" s="116"/>
      <c r="D50" s="116"/>
      <c r="E50" s="192"/>
      <c r="F50" s="117"/>
    </row>
    <row r="51" spans="2:6" ht="12.75">
      <c r="B51" s="116"/>
      <c r="C51" s="116"/>
      <c r="D51" s="116"/>
      <c r="E51" s="192"/>
      <c r="F51" s="117"/>
    </row>
    <row r="52" spans="2:6" ht="12.75">
      <c r="B52" s="116"/>
      <c r="C52" s="116"/>
      <c r="D52" s="116"/>
      <c r="E52" s="192"/>
      <c r="F52" s="117"/>
    </row>
    <row r="53" spans="2:6" ht="12.75">
      <c r="B53" s="116"/>
      <c r="C53" s="116"/>
      <c r="D53" s="116"/>
      <c r="E53" s="192"/>
      <c r="F53" s="117"/>
    </row>
    <row r="54" spans="2:6" ht="12.75">
      <c r="B54" s="116"/>
      <c r="C54" s="116"/>
      <c r="D54" s="116"/>
      <c r="E54" s="192"/>
      <c r="F54" s="117"/>
    </row>
    <row r="55" spans="2:6" ht="12.75">
      <c r="B55" s="116"/>
      <c r="C55" s="116"/>
      <c r="D55" s="116"/>
      <c r="E55" s="192"/>
      <c r="F55" s="117"/>
    </row>
    <row r="56" spans="2:6" ht="12.75">
      <c r="B56" s="112"/>
      <c r="C56" s="112"/>
      <c r="D56" s="112"/>
      <c r="E56" s="193"/>
      <c r="F56" s="112"/>
    </row>
    <row r="57" spans="2:6" ht="12.75">
      <c r="B57" s="112"/>
      <c r="C57" s="112"/>
      <c r="D57" s="112"/>
      <c r="E57" s="193"/>
      <c r="F57" s="112"/>
    </row>
  </sheetData>
  <sheetProtection insertRows="0"/>
  <mergeCells count="1">
    <mergeCell ref="B1:G1"/>
  </mergeCells>
  <printOptions horizontalCentered="1"/>
  <pageMargins left="0.2362204724409449" right="0.2362204724409449" top="0.4724409448818898" bottom="0.5118110236220472" header="0.2362204724409449" footer="0.2362204724409449"/>
  <pageSetup horizontalDpi="600" verticalDpi="600" orientation="portrait" scale="95" r:id="rId1"/>
  <headerFooter alignWithMargins="0">
    <oddHeader>&amp;LINGRESOS - MUNICIPAL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tabSelected="1" view="pageBreakPreview" zoomScale="95" zoomScaleSheetLayoutView="95" zoomScalePageLayoutView="0" workbookViewId="0" topLeftCell="A1">
      <pane xSplit="7" ySplit="6" topLeftCell="H110" activePane="bottomRight" state="frozen"/>
      <selection pane="topLeft" activeCell="E153" sqref="E153"/>
      <selection pane="topRight" activeCell="E153" sqref="E153"/>
      <selection pane="bottomLeft" activeCell="E153" sqref="E153"/>
      <selection pane="bottomRight" activeCell="P6" sqref="P6"/>
    </sheetView>
  </sheetViews>
  <sheetFormatPr defaultColWidth="11.421875" defaultRowHeight="12.75"/>
  <cols>
    <col min="1" max="1" width="3.7109375" style="253" customWidth="1"/>
    <col min="2" max="6" width="4.8515625" style="1" customWidth="1"/>
    <col min="7" max="7" width="51.7109375" style="1" customWidth="1"/>
    <col min="8" max="14" width="9.8515625" style="2" customWidth="1"/>
    <col min="15" max="16384" width="11.421875" style="1" customWidth="1"/>
  </cols>
  <sheetData>
    <row r="1" spans="1:14" s="2" customFormat="1" ht="12.75" customHeight="1">
      <c r="A1" s="253"/>
      <c r="B1" s="361" t="s">
        <v>617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7" s="128" customFormat="1" ht="12.75" customHeight="1">
      <c r="A2" s="253"/>
      <c r="G2" s="251"/>
    </row>
    <row r="3" spans="1:7" s="128" customFormat="1" ht="12.75" customHeight="1">
      <c r="A3" s="253"/>
      <c r="F3" s="128" t="s">
        <v>0</v>
      </c>
      <c r="G3" s="251" t="s">
        <v>476</v>
      </c>
    </row>
    <row r="4" spans="1:7" s="128" customFormat="1" ht="12.75" customHeight="1" thickBot="1">
      <c r="A4" s="253"/>
      <c r="G4" s="252"/>
    </row>
    <row r="5" spans="1:13" s="128" customFormat="1" ht="12.75" customHeight="1" thickBot="1">
      <c r="A5" s="253"/>
      <c r="H5" s="362" t="s">
        <v>481</v>
      </c>
      <c r="I5" s="363"/>
      <c r="J5" s="363"/>
      <c r="K5" s="363"/>
      <c r="L5" s="363"/>
      <c r="M5" s="364"/>
    </row>
    <row r="6" spans="2:14" ht="105" thickBot="1">
      <c r="B6" s="118" t="s">
        <v>6</v>
      </c>
      <c r="C6" s="118" t="s">
        <v>7</v>
      </c>
      <c r="D6" s="118" t="s">
        <v>8</v>
      </c>
      <c r="E6" s="118" t="s">
        <v>9</v>
      </c>
      <c r="F6" s="118" t="s">
        <v>10</v>
      </c>
      <c r="G6" s="119" t="s">
        <v>1</v>
      </c>
      <c r="H6" s="129" t="s">
        <v>11</v>
      </c>
      <c r="I6" s="130" t="s">
        <v>12</v>
      </c>
      <c r="J6" s="130" t="s">
        <v>13</v>
      </c>
      <c r="K6" s="131" t="s">
        <v>14</v>
      </c>
      <c r="L6" s="131" t="s">
        <v>15</v>
      </c>
      <c r="M6" s="131" t="s">
        <v>16</v>
      </c>
      <c r="N6" s="132" t="s">
        <v>17</v>
      </c>
    </row>
    <row r="7" spans="2:14" ht="12.75">
      <c r="B7" s="3"/>
      <c r="C7" s="4"/>
      <c r="D7" s="5"/>
      <c r="E7" s="4"/>
      <c r="F7" s="6"/>
      <c r="G7" s="7"/>
      <c r="H7" s="8"/>
      <c r="I7" s="9"/>
      <c r="J7" s="9"/>
      <c r="K7" s="10"/>
      <c r="L7" s="9"/>
      <c r="M7" s="9"/>
      <c r="N7" s="11"/>
    </row>
    <row r="8" spans="2:14" ht="12.75">
      <c r="B8" s="12" t="s">
        <v>18</v>
      </c>
      <c r="C8" s="13"/>
      <c r="D8" s="14"/>
      <c r="E8" s="13"/>
      <c r="F8" s="15"/>
      <c r="G8" s="16" t="s">
        <v>19</v>
      </c>
      <c r="H8" s="290">
        <f>SUM(H9+H55+H91+H94)</f>
        <v>587076</v>
      </c>
      <c r="I8" s="290">
        <f>I94</f>
        <v>160000</v>
      </c>
      <c r="J8" s="290">
        <f>J94</f>
        <v>15000</v>
      </c>
      <c r="K8" s="290">
        <f>K94</f>
        <v>45000</v>
      </c>
      <c r="L8" s="290">
        <f>L94</f>
        <v>35000</v>
      </c>
      <c r="M8" s="285">
        <f>M94</f>
        <v>15000</v>
      </c>
      <c r="N8" s="18">
        <f>SUM(H8:M8)</f>
        <v>857076</v>
      </c>
    </row>
    <row r="9" spans="2:14" ht="12.75">
      <c r="B9" s="19" t="s">
        <v>18</v>
      </c>
      <c r="C9" s="20" t="s">
        <v>2</v>
      </c>
      <c r="D9" s="21"/>
      <c r="E9" s="20"/>
      <c r="F9" s="22"/>
      <c r="G9" s="23" t="s">
        <v>20</v>
      </c>
      <c r="H9" s="289">
        <f aca="true" t="shared" si="0" ref="H9:M9">SUM(H10+H34+H39+H46+H49)</f>
        <v>406733</v>
      </c>
      <c r="I9" s="289">
        <f t="shared" si="0"/>
        <v>0</v>
      </c>
      <c r="J9" s="289">
        <f t="shared" si="0"/>
        <v>0</v>
      </c>
      <c r="K9" s="289">
        <f t="shared" si="0"/>
        <v>0</v>
      </c>
      <c r="L9" s="289">
        <f t="shared" si="0"/>
        <v>0</v>
      </c>
      <c r="M9" s="288">
        <f t="shared" si="0"/>
        <v>0</v>
      </c>
      <c r="N9" s="26">
        <f>SUM(H9:M9)</f>
        <v>406733</v>
      </c>
    </row>
    <row r="10" spans="2:14" ht="12.75">
      <c r="B10" s="27" t="s">
        <v>18</v>
      </c>
      <c r="C10" s="28" t="s">
        <v>2</v>
      </c>
      <c r="D10" s="29" t="s">
        <v>21</v>
      </c>
      <c r="E10" s="28"/>
      <c r="F10" s="30"/>
      <c r="G10" s="31" t="s">
        <v>22</v>
      </c>
      <c r="H10" s="286">
        <f aca="true" t="shared" si="1" ref="H10:M10">SUM(H11+H12+H14+H16+H18+H20+H22+H27+H29+H32+H33+H31)</f>
        <v>315570</v>
      </c>
      <c r="I10" s="286">
        <f t="shared" si="1"/>
        <v>0</v>
      </c>
      <c r="J10" s="286">
        <f t="shared" si="1"/>
        <v>0</v>
      </c>
      <c r="K10" s="286">
        <f t="shared" si="1"/>
        <v>0</v>
      </c>
      <c r="L10" s="286">
        <f t="shared" si="1"/>
        <v>0</v>
      </c>
      <c r="M10" s="286">
        <f t="shared" si="1"/>
        <v>0</v>
      </c>
      <c r="N10" s="33">
        <f>SUM(H10:M10)</f>
        <v>315570</v>
      </c>
    </row>
    <row r="11" spans="2:14" ht="12.75">
      <c r="B11" s="35" t="s">
        <v>18</v>
      </c>
      <c r="C11" s="36" t="s">
        <v>2</v>
      </c>
      <c r="D11" s="37" t="s">
        <v>21</v>
      </c>
      <c r="E11" s="36" t="s">
        <v>21</v>
      </c>
      <c r="F11" s="37"/>
      <c r="G11" s="351" t="s">
        <v>23</v>
      </c>
      <c r="H11" s="203">
        <v>65000</v>
      </c>
      <c r="I11" s="286">
        <f>SUM(I12+I13+I15+I17+I21+I23+I28+I30+I33+I34)</f>
        <v>0</v>
      </c>
      <c r="J11" s="286">
        <f>SUM(J12+J13+J15+J17+J21+J23+J28+J30+J33+J34)</f>
        <v>0</v>
      </c>
      <c r="K11" s="286">
        <f>SUM(K12+K13+K15+K17+K21+K23+K28+K30+K33+K34)</f>
        <v>0</v>
      </c>
      <c r="L11" s="286">
        <f>SUM(L12+L13+L15+L17+L21+L23+L28+L30+L33+L34)</f>
        <v>0</v>
      </c>
      <c r="M11" s="286">
        <f>SUM(M12+M13+M15+M17+M21+M23+M28+M30+M33+M34)</f>
        <v>0</v>
      </c>
      <c r="N11" s="42">
        <f aca="true" t="shared" si="2" ref="N11:N31">SUM(H11:M11)</f>
        <v>65000</v>
      </c>
    </row>
    <row r="12" spans="2:14" ht="12.75">
      <c r="B12" s="35" t="s">
        <v>18</v>
      </c>
      <c r="C12" s="36" t="s">
        <v>2</v>
      </c>
      <c r="D12" s="37" t="s">
        <v>21</v>
      </c>
      <c r="E12" s="36" t="s">
        <v>24</v>
      </c>
      <c r="F12" s="37"/>
      <c r="G12" s="351" t="s">
        <v>25</v>
      </c>
      <c r="H12" s="203">
        <f>H13</f>
        <v>11500</v>
      </c>
      <c r="I12" s="41">
        <f aca="true" t="shared" si="3" ref="I12:M13">SUM(I13:I13)</f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2">
        <f t="shared" si="2"/>
        <v>11500</v>
      </c>
    </row>
    <row r="13" spans="2:14" ht="12.75">
      <c r="B13" s="51" t="s">
        <v>18</v>
      </c>
      <c r="C13" s="52" t="s">
        <v>2</v>
      </c>
      <c r="D13" s="50" t="s">
        <v>21</v>
      </c>
      <c r="E13" s="52" t="s">
        <v>24</v>
      </c>
      <c r="F13" s="50" t="s">
        <v>24</v>
      </c>
      <c r="G13" s="353" t="s">
        <v>563</v>
      </c>
      <c r="H13" s="203">
        <v>11500</v>
      </c>
      <c r="I13" s="41">
        <f t="shared" si="3"/>
        <v>0</v>
      </c>
      <c r="J13" s="41">
        <f t="shared" si="3"/>
        <v>0</v>
      </c>
      <c r="K13" s="41">
        <f t="shared" si="3"/>
        <v>0</v>
      </c>
      <c r="L13" s="41">
        <f t="shared" si="3"/>
        <v>0</v>
      </c>
      <c r="M13" s="41">
        <f t="shared" si="3"/>
        <v>0</v>
      </c>
      <c r="N13" s="42">
        <f t="shared" si="2"/>
        <v>11500</v>
      </c>
    </row>
    <row r="14" spans="2:14" ht="12.75">
      <c r="B14" s="35" t="s">
        <v>18</v>
      </c>
      <c r="C14" s="36" t="s">
        <v>2</v>
      </c>
      <c r="D14" s="37" t="s">
        <v>21</v>
      </c>
      <c r="E14" s="36" t="s">
        <v>32</v>
      </c>
      <c r="F14" s="37"/>
      <c r="G14" s="351" t="s">
        <v>33</v>
      </c>
      <c r="H14" s="203">
        <f aca="true" t="shared" si="4" ref="H14:M15">SUM(H15:H15)</f>
        <v>41000</v>
      </c>
      <c r="I14" s="41">
        <f t="shared" si="4"/>
        <v>0</v>
      </c>
      <c r="J14" s="41">
        <f t="shared" si="4"/>
        <v>0</v>
      </c>
      <c r="K14" s="41">
        <f t="shared" si="4"/>
        <v>0</v>
      </c>
      <c r="L14" s="41">
        <f t="shared" si="4"/>
        <v>0</v>
      </c>
      <c r="M14" s="41">
        <f t="shared" si="4"/>
        <v>0</v>
      </c>
      <c r="N14" s="42">
        <f t="shared" si="2"/>
        <v>41000</v>
      </c>
    </row>
    <row r="15" spans="2:14" ht="12.75">
      <c r="B15" s="51" t="s">
        <v>18</v>
      </c>
      <c r="C15" s="52" t="s">
        <v>2</v>
      </c>
      <c r="D15" s="50" t="s">
        <v>21</v>
      </c>
      <c r="E15" s="52" t="s">
        <v>32</v>
      </c>
      <c r="F15" s="50" t="s">
        <v>21</v>
      </c>
      <c r="G15" s="353" t="s">
        <v>34</v>
      </c>
      <c r="H15" s="203">
        <v>41000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2">
        <f t="shared" si="2"/>
        <v>41000</v>
      </c>
    </row>
    <row r="16" spans="2:14" ht="12.75">
      <c r="B16" s="35" t="s">
        <v>18</v>
      </c>
      <c r="C16" s="36" t="s">
        <v>2</v>
      </c>
      <c r="D16" s="37" t="s">
        <v>21</v>
      </c>
      <c r="E16" s="36" t="s">
        <v>42</v>
      </c>
      <c r="F16" s="37"/>
      <c r="G16" s="351" t="s">
        <v>43</v>
      </c>
      <c r="H16" s="203">
        <f aca="true" t="shared" si="5" ref="H16:M17">SUM(H17:H17)</f>
        <v>73000</v>
      </c>
      <c r="I16" s="41">
        <f t="shared" si="5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 t="shared" si="5"/>
        <v>0</v>
      </c>
      <c r="N16" s="42">
        <f t="shared" si="2"/>
        <v>73000</v>
      </c>
    </row>
    <row r="17" spans="2:14" ht="12.75">
      <c r="B17" s="51" t="s">
        <v>18</v>
      </c>
      <c r="C17" s="52" t="s">
        <v>2</v>
      </c>
      <c r="D17" s="50" t="s">
        <v>21</v>
      </c>
      <c r="E17" s="52" t="s">
        <v>42</v>
      </c>
      <c r="F17" s="50" t="s">
        <v>21</v>
      </c>
      <c r="G17" s="353" t="s">
        <v>44</v>
      </c>
      <c r="H17" s="203">
        <v>73000</v>
      </c>
      <c r="I17" s="41">
        <f t="shared" si="5"/>
        <v>0</v>
      </c>
      <c r="J17" s="41">
        <f t="shared" si="5"/>
        <v>0</v>
      </c>
      <c r="K17" s="41">
        <f t="shared" si="5"/>
        <v>0</v>
      </c>
      <c r="L17" s="41">
        <f t="shared" si="5"/>
        <v>0</v>
      </c>
      <c r="M17" s="41">
        <f t="shared" si="5"/>
        <v>0</v>
      </c>
      <c r="N17" s="42">
        <f t="shared" si="2"/>
        <v>73000</v>
      </c>
    </row>
    <row r="18" spans="2:14" ht="12.75">
      <c r="B18" s="35" t="s">
        <v>18</v>
      </c>
      <c r="C18" s="36" t="s">
        <v>2</v>
      </c>
      <c r="D18" s="37" t="s">
        <v>21</v>
      </c>
      <c r="E18" s="36" t="s">
        <v>51</v>
      </c>
      <c r="F18" s="37"/>
      <c r="G18" s="354" t="s">
        <v>52</v>
      </c>
      <c r="H18" s="203">
        <f>H19</f>
        <v>8000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2">
        <f t="shared" si="2"/>
        <v>8000</v>
      </c>
    </row>
    <row r="19" spans="2:14" ht="12.75">
      <c r="B19" s="51" t="s">
        <v>18</v>
      </c>
      <c r="C19" s="52" t="s">
        <v>2</v>
      </c>
      <c r="D19" s="50" t="s">
        <v>21</v>
      </c>
      <c r="E19" s="52" t="s">
        <v>51</v>
      </c>
      <c r="F19" s="50" t="s">
        <v>38</v>
      </c>
      <c r="G19" s="353" t="s">
        <v>550</v>
      </c>
      <c r="H19" s="203">
        <v>8000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2">
        <f>SUM(H19:M19)</f>
        <v>8000</v>
      </c>
    </row>
    <row r="20" spans="2:14" ht="12.75">
      <c r="B20" s="35" t="s">
        <v>18</v>
      </c>
      <c r="C20" s="36" t="s">
        <v>2</v>
      </c>
      <c r="D20" s="37" t="s">
        <v>21</v>
      </c>
      <c r="E20" s="43" t="s">
        <v>62</v>
      </c>
      <c r="F20" s="37"/>
      <c r="G20" s="351" t="s">
        <v>63</v>
      </c>
      <c r="H20" s="203">
        <f>H21</f>
        <v>550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2">
        <f t="shared" si="2"/>
        <v>550</v>
      </c>
    </row>
    <row r="21" spans="2:14" ht="12.75">
      <c r="B21" s="51" t="s">
        <v>18</v>
      </c>
      <c r="C21" s="52" t="s">
        <v>2</v>
      </c>
      <c r="D21" s="50" t="s">
        <v>21</v>
      </c>
      <c r="E21" s="138" t="s">
        <v>62</v>
      </c>
      <c r="F21" s="50" t="s">
        <v>21</v>
      </c>
      <c r="G21" s="353" t="s">
        <v>64</v>
      </c>
      <c r="H21" s="203">
        <v>550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2">
        <f t="shared" si="2"/>
        <v>550</v>
      </c>
    </row>
    <row r="22" spans="2:14" ht="12.75">
      <c r="B22" s="35" t="s">
        <v>18</v>
      </c>
      <c r="C22" s="36" t="s">
        <v>2</v>
      </c>
      <c r="D22" s="37" t="s">
        <v>21</v>
      </c>
      <c r="E22" s="36" t="s">
        <v>72</v>
      </c>
      <c r="F22" s="37"/>
      <c r="G22" s="351" t="s">
        <v>73</v>
      </c>
      <c r="H22" s="203">
        <f>SUM(H23:H26)</f>
        <v>36500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2">
        <f t="shared" si="2"/>
        <v>36500</v>
      </c>
    </row>
    <row r="23" spans="2:14" ht="12.75">
      <c r="B23" s="51" t="s">
        <v>18</v>
      </c>
      <c r="C23" s="52" t="s">
        <v>2</v>
      </c>
      <c r="D23" s="50" t="s">
        <v>21</v>
      </c>
      <c r="E23" s="52" t="s">
        <v>72</v>
      </c>
      <c r="F23" s="50" t="s">
        <v>21</v>
      </c>
      <c r="G23" s="355" t="s">
        <v>74</v>
      </c>
      <c r="H23" s="203">
        <v>14000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2">
        <f t="shared" si="2"/>
        <v>14000</v>
      </c>
    </row>
    <row r="24" spans="2:14" ht="12.75">
      <c r="B24" s="51" t="s">
        <v>18</v>
      </c>
      <c r="C24" s="52" t="s">
        <v>2</v>
      </c>
      <c r="D24" s="50" t="s">
        <v>21</v>
      </c>
      <c r="E24" s="52" t="s">
        <v>72</v>
      </c>
      <c r="F24" s="50" t="s">
        <v>24</v>
      </c>
      <c r="G24" s="355" t="s">
        <v>75</v>
      </c>
      <c r="H24" s="203">
        <v>5300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2">
        <f t="shared" si="2"/>
        <v>5300</v>
      </c>
    </row>
    <row r="25" spans="2:14" ht="12.75">
      <c r="B25" s="51" t="s">
        <v>18</v>
      </c>
      <c r="C25" s="52" t="s">
        <v>2</v>
      </c>
      <c r="D25" s="50" t="s">
        <v>21</v>
      </c>
      <c r="E25" s="52" t="s">
        <v>72</v>
      </c>
      <c r="F25" s="50" t="s">
        <v>28</v>
      </c>
      <c r="G25" s="355" t="s">
        <v>76</v>
      </c>
      <c r="H25" s="203">
        <v>13200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2">
        <f t="shared" si="2"/>
        <v>13200</v>
      </c>
    </row>
    <row r="26" spans="2:14" ht="12.75">
      <c r="B26" s="51" t="s">
        <v>18</v>
      </c>
      <c r="C26" s="52" t="s">
        <v>2</v>
      </c>
      <c r="D26" s="50" t="s">
        <v>21</v>
      </c>
      <c r="E26" s="52" t="s">
        <v>72</v>
      </c>
      <c r="F26" s="50" t="s">
        <v>60</v>
      </c>
      <c r="G26" s="355" t="s">
        <v>610</v>
      </c>
      <c r="H26" s="203">
        <v>4000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2">
        <f t="shared" si="2"/>
        <v>4000</v>
      </c>
    </row>
    <row r="27" spans="1:14" s="261" customFormat="1" ht="12.75">
      <c r="A27" s="253"/>
      <c r="B27" s="201" t="s">
        <v>18</v>
      </c>
      <c r="C27" s="43" t="s">
        <v>2</v>
      </c>
      <c r="D27" s="256" t="s">
        <v>21</v>
      </c>
      <c r="E27" s="43" t="s">
        <v>82</v>
      </c>
      <c r="F27" s="56"/>
      <c r="G27" s="356" t="s">
        <v>543</v>
      </c>
      <c r="H27" s="203">
        <f>SUM(H28:H28)</f>
        <v>8300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2">
        <f t="shared" si="2"/>
        <v>8300</v>
      </c>
    </row>
    <row r="28" spans="1:14" s="261" customFormat="1" ht="12.75">
      <c r="A28" s="253"/>
      <c r="B28" s="139" t="s">
        <v>18</v>
      </c>
      <c r="C28" s="138" t="s">
        <v>2</v>
      </c>
      <c r="D28" s="56" t="s">
        <v>21</v>
      </c>
      <c r="E28" s="138" t="s">
        <v>82</v>
      </c>
      <c r="F28" s="56" t="s">
        <v>21</v>
      </c>
      <c r="G28" s="355" t="s">
        <v>544</v>
      </c>
      <c r="H28" s="203">
        <v>8300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2">
        <f t="shared" si="2"/>
        <v>8300</v>
      </c>
    </row>
    <row r="29" spans="2:14" ht="12.75">
      <c r="B29" s="35" t="s">
        <v>18</v>
      </c>
      <c r="C29" s="36" t="s">
        <v>2</v>
      </c>
      <c r="D29" s="37" t="s">
        <v>21</v>
      </c>
      <c r="E29" s="36" t="s">
        <v>92</v>
      </c>
      <c r="F29" s="37"/>
      <c r="G29" s="351" t="s">
        <v>93</v>
      </c>
      <c r="H29" s="203">
        <f>SUM(H30:H30)</f>
        <v>4150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2">
        <f t="shared" si="2"/>
        <v>4150</v>
      </c>
    </row>
    <row r="30" spans="2:14" ht="12.75">
      <c r="B30" s="51" t="s">
        <v>18</v>
      </c>
      <c r="C30" s="52" t="s">
        <v>2</v>
      </c>
      <c r="D30" s="50" t="s">
        <v>21</v>
      </c>
      <c r="E30" s="52" t="s">
        <v>92</v>
      </c>
      <c r="F30" s="50" t="s">
        <v>21</v>
      </c>
      <c r="G30" s="357" t="s">
        <v>94</v>
      </c>
      <c r="H30" s="203">
        <v>4150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f t="shared" si="2"/>
        <v>4150</v>
      </c>
    </row>
    <row r="31" spans="2:14" ht="12.75">
      <c r="B31" s="263" t="s">
        <v>18</v>
      </c>
      <c r="C31" s="264" t="s">
        <v>2</v>
      </c>
      <c r="D31" s="265" t="s">
        <v>21</v>
      </c>
      <c r="E31" s="264" t="s">
        <v>102</v>
      </c>
      <c r="F31" s="265"/>
      <c r="G31" s="358" t="s">
        <v>609</v>
      </c>
      <c r="H31" s="203">
        <v>19300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2">
        <f t="shared" si="2"/>
        <v>19300</v>
      </c>
    </row>
    <row r="32" spans="2:14" ht="12.75">
      <c r="B32" s="35" t="s">
        <v>18</v>
      </c>
      <c r="C32" s="36" t="s">
        <v>2</v>
      </c>
      <c r="D32" s="37" t="s">
        <v>21</v>
      </c>
      <c r="E32" s="36" t="s">
        <v>142</v>
      </c>
      <c r="F32" s="37"/>
      <c r="G32" s="351" t="s">
        <v>143</v>
      </c>
      <c r="H32" s="203">
        <v>27231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2">
        <f aca="true" t="shared" si="6" ref="N32:N55">SUM(H32:M32)</f>
        <v>27231</v>
      </c>
    </row>
    <row r="33" spans="2:14" ht="12.75">
      <c r="B33" s="35" t="s">
        <v>18</v>
      </c>
      <c r="C33" s="36" t="s">
        <v>2</v>
      </c>
      <c r="D33" s="37" t="s">
        <v>21</v>
      </c>
      <c r="E33" s="36" t="s">
        <v>152</v>
      </c>
      <c r="F33" s="37"/>
      <c r="G33" s="351" t="s">
        <v>153</v>
      </c>
      <c r="H33" s="203">
        <v>21039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2">
        <f t="shared" si="6"/>
        <v>21039</v>
      </c>
    </row>
    <row r="34" spans="2:14" ht="12.75">
      <c r="B34" s="27" t="s">
        <v>18</v>
      </c>
      <c r="C34" s="28" t="s">
        <v>2</v>
      </c>
      <c r="D34" s="29" t="s">
        <v>24</v>
      </c>
      <c r="E34" s="28"/>
      <c r="F34" s="29"/>
      <c r="G34" s="359" t="s">
        <v>159</v>
      </c>
      <c r="H34" s="287">
        <f>SUM(H35:H38)</f>
        <v>11853</v>
      </c>
      <c r="I34" s="338">
        <v>0</v>
      </c>
      <c r="J34" s="338">
        <v>0</v>
      </c>
      <c r="K34" s="338">
        <v>0</v>
      </c>
      <c r="L34" s="338">
        <v>0</v>
      </c>
      <c r="M34" s="338">
        <v>0</v>
      </c>
      <c r="N34" s="33">
        <f t="shared" si="6"/>
        <v>11853</v>
      </c>
    </row>
    <row r="35" spans="2:14" ht="12.75">
      <c r="B35" s="35" t="s">
        <v>18</v>
      </c>
      <c r="C35" s="36" t="s">
        <v>2</v>
      </c>
      <c r="D35" s="37" t="s">
        <v>24</v>
      </c>
      <c r="E35" s="36" t="s">
        <v>21</v>
      </c>
      <c r="F35" s="37"/>
      <c r="G35" s="351" t="s">
        <v>160</v>
      </c>
      <c r="H35" s="203">
        <v>6003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2">
        <f t="shared" si="6"/>
        <v>6003</v>
      </c>
    </row>
    <row r="36" spans="2:14" ht="12.75">
      <c r="B36" s="35"/>
      <c r="C36" s="36"/>
      <c r="D36" s="37"/>
      <c r="E36" s="36" t="s">
        <v>24</v>
      </c>
      <c r="F36" s="37"/>
      <c r="G36" s="351" t="s">
        <v>551</v>
      </c>
      <c r="H36" s="203">
        <v>2350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2">
        <f t="shared" si="6"/>
        <v>2350</v>
      </c>
    </row>
    <row r="37" spans="2:14" ht="12.75">
      <c r="B37" s="35"/>
      <c r="C37" s="36"/>
      <c r="D37" s="37"/>
      <c r="E37" s="36" t="s">
        <v>21</v>
      </c>
      <c r="F37" s="37" t="s">
        <v>47</v>
      </c>
      <c r="G37" s="351" t="s">
        <v>552</v>
      </c>
      <c r="H37" s="203">
        <v>3000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2">
        <f>SUM(H37:M37)</f>
        <v>3000</v>
      </c>
    </row>
    <row r="38" spans="2:14" ht="12.75">
      <c r="B38" s="35"/>
      <c r="C38" s="36"/>
      <c r="D38" s="37"/>
      <c r="E38" s="36" t="s">
        <v>24</v>
      </c>
      <c r="F38" s="37"/>
      <c r="G38" s="351" t="s">
        <v>553</v>
      </c>
      <c r="H38" s="203">
        <v>500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2">
        <f>SUM(H38:M38)</f>
        <v>500</v>
      </c>
    </row>
    <row r="39" spans="2:14" ht="12.75">
      <c r="B39" s="27" t="s">
        <v>18</v>
      </c>
      <c r="C39" s="28" t="s">
        <v>2</v>
      </c>
      <c r="D39" s="29" t="s">
        <v>28</v>
      </c>
      <c r="E39" s="28"/>
      <c r="F39" s="29"/>
      <c r="G39" s="359" t="s">
        <v>163</v>
      </c>
      <c r="H39" s="287">
        <f>SUM(H40+H42+H44)</f>
        <v>19410</v>
      </c>
      <c r="I39" s="338">
        <v>0</v>
      </c>
      <c r="J39" s="338">
        <v>0</v>
      </c>
      <c r="K39" s="338">
        <v>0</v>
      </c>
      <c r="L39" s="338">
        <v>0</v>
      </c>
      <c r="M39" s="338">
        <v>0</v>
      </c>
      <c r="N39" s="33">
        <f t="shared" si="6"/>
        <v>19410</v>
      </c>
    </row>
    <row r="40" spans="2:14" ht="12.75">
      <c r="B40" s="35" t="s">
        <v>18</v>
      </c>
      <c r="C40" s="36" t="s">
        <v>2</v>
      </c>
      <c r="D40" s="37" t="s">
        <v>28</v>
      </c>
      <c r="E40" s="36" t="s">
        <v>21</v>
      </c>
      <c r="F40" s="37"/>
      <c r="G40" s="351" t="s">
        <v>164</v>
      </c>
      <c r="H40" s="203">
        <f>H41</f>
        <v>10500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f t="shared" si="6"/>
        <v>10500</v>
      </c>
    </row>
    <row r="41" spans="2:14" ht="12.75">
      <c r="B41" s="51" t="s">
        <v>18</v>
      </c>
      <c r="C41" s="52" t="s">
        <v>2</v>
      </c>
      <c r="D41" s="50" t="s">
        <v>28</v>
      </c>
      <c r="E41" s="52" t="s">
        <v>21</v>
      </c>
      <c r="F41" s="50" t="s">
        <v>21</v>
      </c>
      <c r="G41" s="353" t="s">
        <v>165</v>
      </c>
      <c r="H41" s="203">
        <v>10500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2">
        <f t="shared" si="6"/>
        <v>10500</v>
      </c>
    </row>
    <row r="42" spans="2:14" ht="12.75">
      <c r="B42" s="35" t="s">
        <v>18</v>
      </c>
      <c r="C42" s="36" t="s">
        <v>2</v>
      </c>
      <c r="D42" s="37" t="s">
        <v>28</v>
      </c>
      <c r="E42" s="36" t="s">
        <v>24</v>
      </c>
      <c r="F42" s="37"/>
      <c r="G42" s="351" t="s">
        <v>167</v>
      </c>
      <c r="H42" s="203">
        <f>SUM(H43:H43)</f>
        <v>6150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2">
        <f t="shared" si="6"/>
        <v>6150</v>
      </c>
    </row>
    <row r="43" spans="2:14" ht="12.75">
      <c r="B43" s="51" t="s">
        <v>18</v>
      </c>
      <c r="C43" s="52" t="s">
        <v>2</v>
      </c>
      <c r="D43" s="50" t="s">
        <v>28</v>
      </c>
      <c r="E43" s="52" t="s">
        <v>24</v>
      </c>
      <c r="F43" s="50" t="s">
        <v>21</v>
      </c>
      <c r="G43" s="353" t="s">
        <v>165</v>
      </c>
      <c r="H43" s="203">
        <v>6150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2">
        <f t="shared" si="6"/>
        <v>6150</v>
      </c>
    </row>
    <row r="44" spans="2:14" ht="12.75">
      <c r="B44" s="35" t="s">
        <v>18</v>
      </c>
      <c r="C44" s="36" t="s">
        <v>2</v>
      </c>
      <c r="D44" s="37" t="s">
        <v>28</v>
      </c>
      <c r="E44" s="36" t="s">
        <v>28</v>
      </c>
      <c r="F44" s="37"/>
      <c r="G44" s="351" t="s">
        <v>170</v>
      </c>
      <c r="H44" s="203">
        <f>SUM(H45:H45)</f>
        <v>2760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2">
        <f t="shared" si="6"/>
        <v>2760</v>
      </c>
    </row>
    <row r="45" spans="2:14" ht="12.75">
      <c r="B45" s="139" t="s">
        <v>18</v>
      </c>
      <c r="C45" s="138" t="s">
        <v>2</v>
      </c>
      <c r="D45" s="56" t="s">
        <v>28</v>
      </c>
      <c r="E45" s="138" t="s">
        <v>28</v>
      </c>
      <c r="F45" s="56" t="s">
        <v>24</v>
      </c>
      <c r="G45" s="355" t="s">
        <v>171</v>
      </c>
      <c r="H45" s="203">
        <v>2760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2">
        <f t="shared" si="6"/>
        <v>2760</v>
      </c>
    </row>
    <row r="46" spans="2:14" ht="12.75">
      <c r="B46" s="27" t="s">
        <v>18</v>
      </c>
      <c r="C46" s="28" t="s">
        <v>2</v>
      </c>
      <c r="D46" s="29" t="s">
        <v>32</v>
      </c>
      <c r="E46" s="28"/>
      <c r="F46" s="29"/>
      <c r="G46" s="359" t="s">
        <v>175</v>
      </c>
      <c r="H46" s="287">
        <f>SUM(H47:H48)</f>
        <v>55700</v>
      </c>
      <c r="I46" s="338">
        <v>0</v>
      </c>
      <c r="J46" s="338">
        <v>0</v>
      </c>
      <c r="K46" s="338">
        <v>0</v>
      </c>
      <c r="L46" s="338">
        <v>0</v>
      </c>
      <c r="M46" s="338">
        <v>0</v>
      </c>
      <c r="N46" s="33">
        <f t="shared" si="6"/>
        <v>55700</v>
      </c>
    </row>
    <row r="47" spans="2:14" ht="12.75">
      <c r="B47" s="35" t="s">
        <v>18</v>
      </c>
      <c r="C47" s="36" t="s">
        <v>2</v>
      </c>
      <c r="D47" s="37" t="s">
        <v>32</v>
      </c>
      <c r="E47" s="36" t="s">
        <v>38</v>
      </c>
      <c r="F47" s="37"/>
      <c r="G47" s="351" t="s">
        <v>180</v>
      </c>
      <c r="H47" s="203">
        <v>21700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2">
        <f t="shared" si="6"/>
        <v>21700</v>
      </c>
    </row>
    <row r="48" spans="2:14" ht="12.75">
      <c r="B48" s="35" t="s">
        <v>18</v>
      </c>
      <c r="C48" s="36" t="s">
        <v>2</v>
      </c>
      <c r="D48" s="37" t="s">
        <v>32</v>
      </c>
      <c r="E48" s="36" t="s">
        <v>40</v>
      </c>
      <c r="F48" s="37"/>
      <c r="G48" s="351" t="s">
        <v>181</v>
      </c>
      <c r="H48" s="203">
        <v>34000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f t="shared" si="6"/>
        <v>34000</v>
      </c>
    </row>
    <row r="49" spans="2:14" ht="12.75">
      <c r="B49" s="27" t="s">
        <v>18</v>
      </c>
      <c r="C49" s="28" t="s">
        <v>2</v>
      </c>
      <c r="D49" s="29" t="s">
        <v>38</v>
      </c>
      <c r="E49" s="28"/>
      <c r="F49" s="29"/>
      <c r="G49" s="359" t="s">
        <v>183</v>
      </c>
      <c r="H49" s="287">
        <f>SUM(H50+H53+H54)</f>
        <v>4200</v>
      </c>
      <c r="I49" s="338">
        <v>0</v>
      </c>
      <c r="J49" s="338">
        <v>0</v>
      </c>
      <c r="K49" s="338">
        <v>0</v>
      </c>
      <c r="L49" s="338">
        <v>0</v>
      </c>
      <c r="M49" s="338">
        <v>0</v>
      </c>
      <c r="N49" s="33">
        <f t="shared" si="6"/>
        <v>4200</v>
      </c>
    </row>
    <row r="50" spans="2:14" ht="12.75">
      <c r="B50" s="35" t="s">
        <v>18</v>
      </c>
      <c r="C50" s="36" t="s">
        <v>2</v>
      </c>
      <c r="D50" s="37" t="s">
        <v>38</v>
      </c>
      <c r="E50" s="36" t="s">
        <v>21</v>
      </c>
      <c r="F50" s="37"/>
      <c r="G50" s="351" t="s">
        <v>184</v>
      </c>
      <c r="H50" s="203">
        <f>H51+H52</f>
        <v>2500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2">
        <f t="shared" si="6"/>
        <v>2500</v>
      </c>
    </row>
    <row r="51" spans="2:14" ht="12.75">
      <c r="B51" s="139" t="s">
        <v>18</v>
      </c>
      <c r="C51" s="138" t="s">
        <v>2</v>
      </c>
      <c r="D51" s="50" t="s">
        <v>38</v>
      </c>
      <c r="E51" s="52" t="s">
        <v>21</v>
      </c>
      <c r="F51" s="50" t="s">
        <v>21</v>
      </c>
      <c r="G51" s="353" t="s">
        <v>185</v>
      </c>
      <c r="H51" s="203">
        <v>1000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2">
        <f t="shared" si="6"/>
        <v>1000</v>
      </c>
    </row>
    <row r="52" spans="2:14" ht="12.75">
      <c r="B52" s="139" t="s">
        <v>18</v>
      </c>
      <c r="C52" s="138" t="s">
        <v>2</v>
      </c>
      <c r="D52" s="50" t="s">
        <v>38</v>
      </c>
      <c r="E52" s="52" t="s">
        <v>21</v>
      </c>
      <c r="F52" s="50" t="s">
        <v>24</v>
      </c>
      <c r="G52" s="353" t="s">
        <v>186</v>
      </c>
      <c r="H52" s="203">
        <v>1500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f t="shared" si="6"/>
        <v>1500</v>
      </c>
    </row>
    <row r="53" spans="2:14" ht="12.75">
      <c r="B53" s="35" t="s">
        <v>18</v>
      </c>
      <c r="C53" s="36" t="s">
        <v>2</v>
      </c>
      <c r="D53" s="37" t="s">
        <v>38</v>
      </c>
      <c r="E53" s="36" t="s">
        <v>24</v>
      </c>
      <c r="F53" s="37"/>
      <c r="G53" s="351" t="s">
        <v>187</v>
      </c>
      <c r="H53" s="203">
        <v>1200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2">
        <f t="shared" si="6"/>
        <v>1200</v>
      </c>
    </row>
    <row r="54" spans="2:14" ht="12.75">
      <c r="B54" s="35" t="s">
        <v>18</v>
      </c>
      <c r="C54" s="36" t="s">
        <v>2</v>
      </c>
      <c r="D54" s="37" t="s">
        <v>38</v>
      </c>
      <c r="E54" s="36" t="s">
        <v>32</v>
      </c>
      <c r="F54" s="37"/>
      <c r="G54" s="351" t="s">
        <v>190</v>
      </c>
      <c r="H54" s="203">
        <v>500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2">
        <f t="shared" si="6"/>
        <v>500</v>
      </c>
    </row>
    <row r="55" spans="2:14" ht="12.75">
      <c r="B55" s="19" t="s">
        <v>18</v>
      </c>
      <c r="C55" s="20" t="s">
        <v>3</v>
      </c>
      <c r="D55" s="21"/>
      <c r="E55" s="20"/>
      <c r="F55" s="22"/>
      <c r="G55" s="23" t="s">
        <v>191</v>
      </c>
      <c r="H55" s="24">
        <f aca="true" t="shared" si="7" ref="H55:M55">SUM(H56+H75+H77+H82+H85)</f>
        <v>72343</v>
      </c>
      <c r="I55" s="25">
        <f t="shared" si="7"/>
        <v>0</v>
      </c>
      <c r="J55" s="25">
        <f t="shared" si="7"/>
        <v>0</v>
      </c>
      <c r="K55" s="25">
        <f t="shared" si="7"/>
        <v>0</v>
      </c>
      <c r="L55" s="25">
        <f t="shared" si="7"/>
        <v>0</v>
      </c>
      <c r="M55" s="25">
        <f t="shared" si="7"/>
        <v>0</v>
      </c>
      <c r="N55" s="26">
        <f t="shared" si="6"/>
        <v>72343</v>
      </c>
    </row>
    <row r="56" spans="2:14" ht="12.75">
      <c r="B56" s="27" t="s">
        <v>18</v>
      </c>
      <c r="C56" s="28" t="s">
        <v>3</v>
      </c>
      <c r="D56" s="29" t="s">
        <v>21</v>
      </c>
      <c r="E56" s="28"/>
      <c r="F56" s="30"/>
      <c r="G56" s="31" t="s">
        <v>22</v>
      </c>
      <c r="H56" s="32">
        <f>SUM(H57+H58+H60+H62+H64+H66+H71+H74+H73)</f>
        <v>56043</v>
      </c>
      <c r="I56" s="286">
        <v>0</v>
      </c>
      <c r="J56" s="286">
        <v>0</v>
      </c>
      <c r="K56" s="286">
        <v>0</v>
      </c>
      <c r="L56" s="286">
        <v>0</v>
      </c>
      <c r="M56" s="286">
        <v>0</v>
      </c>
      <c r="N56" s="287">
        <f>SUM(N57+N58+N60+N62+N64+N66+N71+N74)</f>
        <v>50543</v>
      </c>
    </row>
    <row r="57" spans="2:14" ht="12.75">
      <c r="B57" s="35" t="s">
        <v>18</v>
      </c>
      <c r="C57" s="36" t="s">
        <v>3</v>
      </c>
      <c r="D57" s="37" t="s">
        <v>21</v>
      </c>
      <c r="E57" s="36" t="s">
        <v>21</v>
      </c>
      <c r="F57" s="38"/>
      <c r="G57" s="39" t="s">
        <v>23</v>
      </c>
      <c r="H57" s="40">
        <v>13000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42">
        <f aca="true" t="shared" si="8" ref="N57:N73">SUM(H57:M57)</f>
        <v>13000</v>
      </c>
    </row>
    <row r="58" spans="2:14" ht="12.75">
      <c r="B58" s="35" t="s">
        <v>18</v>
      </c>
      <c r="C58" s="36" t="s">
        <v>3</v>
      </c>
      <c r="D58" s="37" t="s">
        <v>21</v>
      </c>
      <c r="E58" s="36" t="s">
        <v>24</v>
      </c>
      <c r="F58" s="38"/>
      <c r="G58" s="39" t="s">
        <v>25</v>
      </c>
      <c r="H58" s="40">
        <f>H59</f>
        <v>580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42">
        <f t="shared" si="8"/>
        <v>580</v>
      </c>
    </row>
    <row r="59" spans="2:14" ht="12.75">
      <c r="B59" s="51" t="s">
        <v>18</v>
      </c>
      <c r="C59" s="52" t="s">
        <v>3</v>
      </c>
      <c r="D59" s="50" t="s">
        <v>21</v>
      </c>
      <c r="E59" s="52" t="s">
        <v>24</v>
      </c>
      <c r="F59" s="49" t="s">
        <v>24</v>
      </c>
      <c r="G59" s="157" t="s">
        <v>563</v>
      </c>
      <c r="H59" s="40">
        <v>580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42">
        <f t="shared" si="8"/>
        <v>580</v>
      </c>
    </row>
    <row r="60" spans="2:14" ht="12.75">
      <c r="B60" s="35" t="s">
        <v>18</v>
      </c>
      <c r="C60" s="36" t="s">
        <v>3</v>
      </c>
      <c r="D60" s="37" t="s">
        <v>21</v>
      </c>
      <c r="E60" s="36" t="s">
        <v>32</v>
      </c>
      <c r="F60" s="38"/>
      <c r="G60" s="39" t="s">
        <v>33</v>
      </c>
      <c r="H60" s="40">
        <f>H61</f>
        <v>8200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42">
        <f t="shared" si="8"/>
        <v>8200</v>
      </c>
    </row>
    <row r="61" spans="2:14" ht="12.75">
      <c r="B61" s="51" t="s">
        <v>18</v>
      </c>
      <c r="C61" s="52" t="s">
        <v>3</v>
      </c>
      <c r="D61" s="50" t="s">
        <v>21</v>
      </c>
      <c r="E61" s="52" t="s">
        <v>32</v>
      </c>
      <c r="F61" s="49" t="s">
        <v>21</v>
      </c>
      <c r="G61" s="157" t="s">
        <v>34</v>
      </c>
      <c r="H61" s="40">
        <v>8200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42">
        <f t="shared" si="8"/>
        <v>8200</v>
      </c>
    </row>
    <row r="62" spans="2:14" ht="12.75">
      <c r="B62" s="35" t="s">
        <v>18</v>
      </c>
      <c r="C62" s="36" t="s">
        <v>3</v>
      </c>
      <c r="D62" s="37" t="s">
        <v>21</v>
      </c>
      <c r="E62" s="36" t="s">
        <v>42</v>
      </c>
      <c r="F62" s="38"/>
      <c r="G62" s="39" t="s">
        <v>192</v>
      </c>
      <c r="H62" s="40">
        <f>SUM(H63:H63)</f>
        <v>6300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42">
        <f t="shared" si="8"/>
        <v>6300</v>
      </c>
    </row>
    <row r="63" spans="2:14" ht="12.75">
      <c r="B63" s="51" t="s">
        <v>18</v>
      </c>
      <c r="C63" s="52" t="s">
        <v>3</v>
      </c>
      <c r="D63" s="50" t="s">
        <v>21</v>
      </c>
      <c r="E63" s="52" t="s">
        <v>42</v>
      </c>
      <c r="F63" s="49" t="s">
        <v>21</v>
      </c>
      <c r="G63" s="157" t="s">
        <v>44</v>
      </c>
      <c r="H63" s="40">
        <v>6300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42">
        <f t="shared" si="8"/>
        <v>6300</v>
      </c>
    </row>
    <row r="64" spans="2:14" ht="12.75">
      <c r="B64" s="35" t="s">
        <v>18</v>
      </c>
      <c r="C64" s="36" t="s">
        <v>3</v>
      </c>
      <c r="D64" s="37" t="s">
        <v>21</v>
      </c>
      <c r="E64" s="36" t="s">
        <v>51</v>
      </c>
      <c r="F64" s="38"/>
      <c r="G64" s="39" t="s">
        <v>52</v>
      </c>
      <c r="H64" s="40">
        <f>SUM(H65:H65)</f>
        <v>2400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42">
        <f t="shared" si="8"/>
        <v>2400</v>
      </c>
    </row>
    <row r="65" spans="2:14" ht="12.75">
      <c r="B65" s="51" t="s">
        <v>18</v>
      </c>
      <c r="C65" s="52" t="s">
        <v>3</v>
      </c>
      <c r="D65" s="50" t="s">
        <v>21</v>
      </c>
      <c r="E65" s="52" t="s">
        <v>51</v>
      </c>
      <c r="F65" s="49" t="s">
        <v>38</v>
      </c>
      <c r="G65" s="159" t="s">
        <v>57</v>
      </c>
      <c r="H65" s="40">
        <v>2400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42">
        <f t="shared" si="8"/>
        <v>2400</v>
      </c>
    </row>
    <row r="66" spans="2:14" ht="12.75">
      <c r="B66" s="35" t="s">
        <v>18</v>
      </c>
      <c r="C66" s="36" t="s">
        <v>3</v>
      </c>
      <c r="D66" s="37" t="s">
        <v>21</v>
      </c>
      <c r="E66" s="36" t="s">
        <v>70</v>
      </c>
      <c r="F66" s="38"/>
      <c r="G66" s="39" t="s">
        <v>73</v>
      </c>
      <c r="H66" s="40">
        <f>SUM(H67:H70)</f>
        <v>5850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42">
        <f t="shared" si="8"/>
        <v>5850</v>
      </c>
    </row>
    <row r="67" spans="2:14" ht="12.75">
      <c r="B67" s="51" t="s">
        <v>18</v>
      </c>
      <c r="C67" s="52" t="s">
        <v>3</v>
      </c>
      <c r="D67" s="50" t="s">
        <v>21</v>
      </c>
      <c r="E67" s="52" t="s">
        <v>70</v>
      </c>
      <c r="F67" s="49" t="s">
        <v>21</v>
      </c>
      <c r="G67" s="159" t="s">
        <v>74</v>
      </c>
      <c r="H67" s="40">
        <v>2800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42">
        <f t="shared" si="8"/>
        <v>2800</v>
      </c>
    </row>
    <row r="68" spans="2:14" ht="12.75">
      <c r="B68" s="51" t="s">
        <v>18</v>
      </c>
      <c r="C68" s="52" t="s">
        <v>3</v>
      </c>
      <c r="D68" s="50" t="s">
        <v>21</v>
      </c>
      <c r="E68" s="52" t="s">
        <v>70</v>
      </c>
      <c r="F68" s="49" t="s">
        <v>24</v>
      </c>
      <c r="G68" s="159" t="s">
        <v>75</v>
      </c>
      <c r="H68" s="40">
        <v>500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42">
        <f t="shared" si="8"/>
        <v>500</v>
      </c>
    </row>
    <row r="69" spans="2:14" ht="12.75">
      <c r="B69" s="51" t="s">
        <v>18</v>
      </c>
      <c r="C69" s="52" t="s">
        <v>3</v>
      </c>
      <c r="D69" s="50" t="s">
        <v>21</v>
      </c>
      <c r="E69" s="52" t="s">
        <v>70</v>
      </c>
      <c r="F69" s="49" t="s">
        <v>28</v>
      </c>
      <c r="G69" s="159" t="s">
        <v>76</v>
      </c>
      <c r="H69" s="40">
        <v>850</v>
      </c>
      <c r="I69" s="181">
        <v>0</v>
      </c>
      <c r="J69" s="181">
        <v>0</v>
      </c>
      <c r="K69" s="336">
        <v>0</v>
      </c>
      <c r="L69" s="181">
        <v>0</v>
      </c>
      <c r="M69" s="181">
        <v>0</v>
      </c>
      <c r="N69" s="42">
        <f t="shared" si="8"/>
        <v>850</v>
      </c>
    </row>
    <row r="70" spans="2:14" ht="12.75">
      <c r="B70" s="51" t="s">
        <v>18</v>
      </c>
      <c r="C70" s="52" t="s">
        <v>3</v>
      </c>
      <c r="D70" s="50" t="s">
        <v>21</v>
      </c>
      <c r="E70" s="52" t="s">
        <v>70</v>
      </c>
      <c r="F70" s="49" t="s">
        <v>60</v>
      </c>
      <c r="G70" s="159" t="s">
        <v>610</v>
      </c>
      <c r="H70" s="40">
        <v>1700</v>
      </c>
      <c r="I70" s="181">
        <v>0</v>
      </c>
      <c r="J70" s="181">
        <v>0</v>
      </c>
      <c r="K70" s="336">
        <v>0</v>
      </c>
      <c r="L70" s="181">
        <v>0</v>
      </c>
      <c r="M70" s="181">
        <v>0</v>
      </c>
      <c r="N70" s="42">
        <f t="shared" si="8"/>
        <v>1700</v>
      </c>
    </row>
    <row r="71" spans="2:14" ht="12.75">
      <c r="B71" s="35" t="s">
        <v>18</v>
      </c>
      <c r="C71" s="36" t="s">
        <v>3</v>
      </c>
      <c r="D71" s="37" t="s">
        <v>21</v>
      </c>
      <c r="E71" s="36" t="s">
        <v>72</v>
      </c>
      <c r="F71" s="38"/>
      <c r="G71" s="39" t="s">
        <v>83</v>
      </c>
      <c r="H71" s="40">
        <f>SUM(H72:H72)</f>
        <v>3000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42">
        <f t="shared" si="8"/>
        <v>3000</v>
      </c>
    </row>
    <row r="72" spans="2:14" ht="12.75">
      <c r="B72" s="51" t="s">
        <v>18</v>
      </c>
      <c r="C72" s="52" t="s">
        <v>3</v>
      </c>
      <c r="D72" s="50" t="s">
        <v>21</v>
      </c>
      <c r="E72" s="52" t="s">
        <v>72</v>
      </c>
      <c r="F72" s="49" t="s">
        <v>21</v>
      </c>
      <c r="G72" s="157" t="s">
        <v>194</v>
      </c>
      <c r="H72" s="40">
        <v>3000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42">
        <f t="shared" si="8"/>
        <v>3000</v>
      </c>
    </row>
    <row r="73" spans="2:14" ht="12.75">
      <c r="B73" s="263" t="s">
        <v>18</v>
      </c>
      <c r="C73" s="264" t="s">
        <v>3</v>
      </c>
      <c r="D73" s="265" t="s">
        <v>21</v>
      </c>
      <c r="E73" s="264" t="s">
        <v>100</v>
      </c>
      <c r="F73" s="266"/>
      <c r="G73" s="269" t="s">
        <v>609</v>
      </c>
      <c r="H73" s="40">
        <v>5500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42">
        <f t="shared" si="8"/>
        <v>5500</v>
      </c>
    </row>
    <row r="74" spans="2:14" ht="12.75">
      <c r="B74" s="35" t="s">
        <v>18</v>
      </c>
      <c r="C74" s="36" t="s">
        <v>3</v>
      </c>
      <c r="D74" s="37" t="s">
        <v>21</v>
      </c>
      <c r="E74" s="36" t="s">
        <v>140</v>
      </c>
      <c r="F74" s="38"/>
      <c r="G74" s="39" t="s">
        <v>143</v>
      </c>
      <c r="H74" s="40">
        <v>11213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42">
        <f aca="true" t="shared" si="9" ref="N74:N94">SUM(H74:M74)</f>
        <v>11213</v>
      </c>
    </row>
    <row r="75" spans="2:14" ht="12.75">
      <c r="B75" s="27" t="s">
        <v>18</v>
      </c>
      <c r="C75" s="28" t="s">
        <v>3</v>
      </c>
      <c r="D75" s="29" t="s">
        <v>24</v>
      </c>
      <c r="E75" s="28"/>
      <c r="F75" s="30"/>
      <c r="G75" s="31" t="s">
        <v>159</v>
      </c>
      <c r="H75" s="32">
        <f>SUM(H76:H76)</f>
        <v>500</v>
      </c>
      <c r="I75" s="336">
        <v>0</v>
      </c>
      <c r="J75" s="336">
        <v>0</v>
      </c>
      <c r="K75" s="336">
        <v>0</v>
      </c>
      <c r="L75" s="336">
        <v>0</v>
      </c>
      <c r="M75" s="336">
        <v>0</v>
      </c>
      <c r="N75" s="337">
        <f t="shared" si="9"/>
        <v>500</v>
      </c>
    </row>
    <row r="76" spans="2:14" ht="12.75">
      <c r="B76" s="35" t="s">
        <v>18</v>
      </c>
      <c r="C76" s="36" t="s">
        <v>3</v>
      </c>
      <c r="D76" s="37" t="s">
        <v>24</v>
      </c>
      <c r="E76" s="36" t="s">
        <v>24</v>
      </c>
      <c r="F76" s="38"/>
      <c r="G76" s="39" t="s">
        <v>551</v>
      </c>
      <c r="H76" s="40">
        <v>500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42">
        <f t="shared" si="9"/>
        <v>500</v>
      </c>
    </row>
    <row r="77" spans="2:14" ht="12.75">
      <c r="B77" s="27" t="s">
        <v>18</v>
      </c>
      <c r="C77" s="28" t="s">
        <v>3</v>
      </c>
      <c r="D77" s="29" t="s">
        <v>28</v>
      </c>
      <c r="E77" s="28"/>
      <c r="F77" s="30"/>
      <c r="G77" s="31" t="s">
        <v>163</v>
      </c>
      <c r="H77" s="32">
        <f>SUM(H78+H80)</f>
        <v>4700</v>
      </c>
      <c r="I77" s="336">
        <v>0</v>
      </c>
      <c r="J77" s="336">
        <v>0</v>
      </c>
      <c r="K77" s="336">
        <v>0</v>
      </c>
      <c r="L77" s="336">
        <v>0</v>
      </c>
      <c r="M77" s="336">
        <v>0</v>
      </c>
      <c r="N77" s="337">
        <f t="shared" si="9"/>
        <v>4700</v>
      </c>
    </row>
    <row r="78" spans="2:14" ht="12.75">
      <c r="B78" s="35" t="s">
        <v>18</v>
      </c>
      <c r="C78" s="36" t="s">
        <v>3</v>
      </c>
      <c r="D78" s="37" t="s">
        <v>28</v>
      </c>
      <c r="E78" s="36" t="s">
        <v>21</v>
      </c>
      <c r="F78" s="38"/>
      <c r="G78" s="39" t="s">
        <v>164</v>
      </c>
      <c r="H78" s="40">
        <f>SUM(H79:H79)</f>
        <v>2950</v>
      </c>
      <c r="I78" s="181">
        <v>0</v>
      </c>
      <c r="J78" s="181">
        <v>0</v>
      </c>
      <c r="K78" s="181">
        <v>0</v>
      </c>
      <c r="L78" s="181">
        <v>0</v>
      </c>
      <c r="M78" s="181">
        <v>0</v>
      </c>
      <c r="N78" s="42">
        <f t="shared" si="9"/>
        <v>2950</v>
      </c>
    </row>
    <row r="79" spans="2:14" ht="12.75">
      <c r="B79" s="51" t="s">
        <v>18</v>
      </c>
      <c r="C79" s="52" t="s">
        <v>3</v>
      </c>
      <c r="D79" s="50" t="s">
        <v>28</v>
      </c>
      <c r="E79" s="52" t="s">
        <v>21</v>
      </c>
      <c r="F79" s="49" t="s">
        <v>21</v>
      </c>
      <c r="G79" s="157" t="s">
        <v>165</v>
      </c>
      <c r="H79" s="40">
        <v>2950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42">
        <f t="shared" si="9"/>
        <v>2950</v>
      </c>
    </row>
    <row r="80" spans="2:14" ht="12.75">
      <c r="B80" s="35" t="s">
        <v>18</v>
      </c>
      <c r="C80" s="36" t="s">
        <v>3</v>
      </c>
      <c r="D80" s="37" t="s">
        <v>28</v>
      </c>
      <c r="E80" s="36" t="s">
        <v>24</v>
      </c>
      <c r="F80" s="38"/>
      <c r="G80" s="39" t="s">
        <v>167</v>
      </c>
      <c r="H80" s="40">
        <f>SUM(H81:H81)</f>
        <v>1750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42">
        <f t="shared" si="9"/>
        <v>1750</v>
      </c>
    </row>
    <row r="81" spans="2:14" ht="12.75">
      <c r="B81" s="51" t="s">
        <v>18</v>
      </c>
      <c r="C81" s="52" t="s">
        <v>3</v>
      </c>
      <c r="D81" s="50" t="s">
        <v>28</v>
      </c>
      <c r="E81" s="52" t="s">
        <v>24</v>
      </c>
      <c r="F81" s="49" t="s">
        <v>21</v>
      </c>
      <c r="G81" s="157" t="s">
        <v>165</v>
      </c>
      <c r="H81" s="40">
        <v>1750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42">
        <f t="shared" si="9"/>
        <v>1750</v>
      </c>
    </row>
    <row r="82" spans="2:14" ht="12.75">
      <c r="B82" s="27" t="s">
        <v>18</v>
      </c>
      <c r="C82" s="28" t="s">
        <v>3</v>
      </c>
      <c r="D82" s="29" t="s">
        <v>32</v>
      </c>
      <c r="E82" s="28"/>
      <c r="F82" s="30"/>
      <c r="G82" s="31" t="s">
        <v>175</v>
      </c>
      <c r="H82" s="32">
        <f>SUM(H83:H84)</f>
        <v>9900</v>
      </c>
      <c r="I82" s="286">
        <v>0</v>
      </c>
      <c r="J82" s="286">
        <v>0</v>
      </c>
      <c r="K82" s="286">
        <v>0</v>
      </c>
      <c r="L82" s="286">
        <v>0</v>
      </c>
      <c r="M82" s="286">
        <v>0</v>
      </c>
      <c r="N82" s="337">
        <f t="shared" si="9"/>
        <v>9900</v>
      </c>
    </row>
    <row r="83" spans="2:14" ht="12.75">
      <c r="B83" s="35" t="s">
        <v>18</v>
      </c>
      <c r="C83" s="36" t="s">
        <v>3</v>
      </c>
      <c r="D83" s="37" t="s">
        <v>32</v>
      </c>
      <c r="E83" s="36" t="s">
        <v>38</v>
      </c>
      <c r="F83" s="38"/>
      <c r="G83" s="39" t="s">
        <v>180</v>
      </c>
      <c r="H83" s="40">
        <v>3500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42">
        <f t="shared" si="9"/>
        <v>3500</v>
      </c>
    </row>
    <row r="84" spans="2:14" ht="12.75">
      <c r="B84" s="35" t="s">
        <v>18</v>
      </c>
      <c r="C84" s="36" t="s">
        <v>3</v>
      </c>
      <c r="D84" s="37" t="s">
        <v>32</v>
      </c>
      <c r="E84" s="36" t="s">
        <v>40</v>
      </c>
      <c r="F84" s="38"/>
      <c r="G84" s="39" t="s">
        <v>181</v>
      </c>
      <c r="H84" s="40">
        <v>6400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42">
        <f t="shared" si="9"/>
        <v>6400</v>
      </c>
    </row>
    <row r="85" spans="2:14" ht="12.75">
      <c r="B85" s="27" t="s">
        <v>18</v>
      </c>
      <c r="C85" s="28" t="s">
        <v>3</v>
      </c>
      <c r="D85" s="29" t="s">
        <v>38</v>
      </c>
      <c r="E85" s="28"/>
      <c r="F85" s="30"/>
      <c r="G85" s="31" t="s">
        <v>183</v>
      </c>
      <c r="H85" s="32">
        <f>SUM(H86+H89+H90)</f>
        <v>1200</v>
      </c>
      <c r="I85" s="286">
        <v>0</v>
      </c>
      <c r="J85" s="286">
        <v>0</v>
      </c>
      <c r="K85" s="286">
        <v>0</v>
      </c>
      <c r="L85" s="286">
        <v>0</v>
      </c>
      <c r="M85" s="286">
        <v>0</v>
      </c>
      <c r="N85" s="337">
        <f t="shared" si="9"/>
        <v>1200</v>
      </c>
    </row>
    <row r="86" spans="2:14" ht="12.75">
      <c r="B86" s="35" t="s">
        <v>18</v>
      </c>
      <c r="C86" s="36" t="s">
        <v>3</v>
      </c>
      <c r="D86" s="37" t="s">
        <v>38</v>
      </c>
      <c r="E86" s="36" t="s">
        <v>21</v>
      </c>
      <c r="F86" s="38"/>
      <c r="G86" s="39" t="s">
        <v>184</v>
      </c>
      <c r="H86" s="40">
        <f>H87+H88</f>
        <v>600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42">
        <f t="shared" si="9"/>
        <v>600</v>
      </c>
    </row>
    <row r="87" spans="2:14" ht="12.75">
      <c r="B87" s="51" t="s">
        <v>18</v>
      </c>
      <c r="C87" s="52" t="s">
        <v>3</v>
      </c>
      <c r="D87" s="50" t="s">
        <v>38</v>
      </c>
      <c r="E87" s="52" t="s">
        <v>21</v>
      </c>
      <c r="F87" s="49" t="s">
        <v>21</v>
      </c>
      <c r="G87" s="157" t="s">
        <v>185</v>
      </c>
      <c r="H87" s="40">
        <v>500</v>
      </c>
      <c r="I87" s="181">
        <v>0</v>
      </c>
      <c r="J87" s="181">
        <v>0</v>
      </c>
      <c r="K87" s="181">
        <v>0</v>
      </c>
      <c r="L87" s="181">
        <v>0</v>
      </c>
      <c r="M87" s="181">
        <v>0</v>
      </c>
      <c r="N87" s="42">
        <f t="shared" si="9"/>
        <v>500</v>
      </c>
    </row>
    <row r="88" spans="2:14" ht="12.75">
      <c r="B88" s="51" t="s">
        <v>18</v>
      </c>
      <c r="C88" s="52" t="s">
        <v>3</v>
      </c>
      <c r="D88" s="50" t="s">
        <v>38</v>
      </c>
      <c r="E88" s="52" t="s">
        <v>21</v>
      </c>
      <c r="F88" s="49" t="s">
        <v>24</v>
      </c>
      <c r="G88" s="157" t="s">
        <v>186</v>
      </c>
      <c r="H88" s="40">
        <v>100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42">
        <f t="shared" si="9"/>
        <v>100</v>
      </c>
    </row>
    <row r="89" spans="2:14" ht="12.75">
      <c r="B89" s="35" t="s">
        <v>18</v>
      </c>
      <c r="C89" s="36" t="s">
        <v>3</v>
      </c>
      <c r="D89" s="37" t="s">
        <v>38</v>
      </c>
      <c r="E89" s="36" t="s">
        <v>24</v>
      </c>
      <c r="F89" s="38"/>
      <c r="G89" s="39" t="s">
        <v>187</v>
      </c>
      <c r="H89" s="40">
        <v>500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42">
        <f t="shared" si="9"/>
        <v>500</v>
      </c>
    </row>
    <row r="90" spans="2:14" ht="12.75">
      <c r="B90" s="35" t="s">
        <v>18</v>
      </c>
      <c r="C90" s="36" t="s">
        <v>3</v>
      </c>
      <c r="D90" s="37" t="s">
        <v>38</v>
      </c>
      <c r="E90" s="36" t="s">
        <v>32</v>
      </c>
      <c r="F90" s="38"/>
      <c r="G90" s="39" t="s">
        <v>190</v>
      </c>
      <c r="H90" s="40">
        <v>100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2">
        <f t="shared" si="9"/>
        <v>100</v>
      </c>
    </row>
    <row r="91" spans="2:14" ht="12.75">
      <c r="B91" s="19" t="s">
        <v>18</v>
      </c>
      <c r="C91" s="20" t="s">
        <v>4</v>
      </c>
      <c r="D91" s="21"/>
      <c r="E91" s="20"/>
      <c r="F91" s="22"/>
      <c r="G91" s="23" t="s">
        <v>202</v>
      </c>
      <c r="H91" s="24">
        <f aca="true" t="shared" si="10" ref="H91:M91">SUM(H92:H93)</f>
        <v>44000</v>
      </c>
      <c r="I91" s="25">
        <f t="shared" si="10"/>
        <v>0</v>
      </c>
      <c r="J91" s="25">
        <f t="shared" si="10"/>
        <v>0</v>
      </c>
      <c r="K91" s="25">
        <f t="shared" si="10"/>
        <v>0</v>
      </c>
      <c r="L91" s="25">
        <f t="shared" si="10"/>
        <v>0</v>
      </c>
      <c r="M91" s="25">
        <f t="shared" si="10"/>
        <v>0</v>
      </c>
      <c r="N91" s="26">
        <f t="shared" si="9"/>
        <v>44000</v>
      </c>
    </row>
    <row r="92" spans="2:14" ht="12.75">
      <c r="B92" s="35" t="s">
        <v>18</v>
      </c>
      <c r="C92" s="36" t="s">
        <v>4</v>
      </c>
      <c r="D92" s="37" t="s">
        <v>21</v>
      </c>
      <c r="E92" s="36"/>
      <c r="F92" s="38"/>
      <c r="G92" s="39" t="s">
        <v>203</v>
      </c>
      <c r="H92" s="40">
        <v>27000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2">
        <f t="shared" si="9"/>
        <v>27000</v>
      </c>
    </row>
    <row r="93" spans="2:14" ht="12.75">
      <c r="B93" s="35" t="s">
        <v>18</v>
      </c>
      <c r="C93" s="36" t="s">
        <v>4</v>
      </c>
      <c r="D93" s="37" t="s">
        <v>38</v>
      </c>
      <c r="E93" s="36"/>
      <c r="F93" s="38"/>
      <c r="G93" s="39" t="s">
        <v>206</v>
      </c>
      <c r="H93" s="40">
        <v>17000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f t="shared" si="9"/>
        <v>17000</v>
      </c>
    </row>
    <row r="94" spans="2:14" ht="12.75">
      <c r="B94" s="19" t="s">
        <v>18</v>
      </c>
      <c r="C94" s="20" t="s">
        <v>5</v>
      </c>
      <c r="D94" s="21"/>
      <c r="E94" s="20"/>
      <c r="F94" s="22"/>
      <c r="G94" s="23" t="s">
        <v>211</v>
      </c>
      <c r="H94" s="289">
        <f aca="true" t="shared" si="11" ref="H94:M94">SUM(H95+H101)</f>
        <v>64000</v>
      </c>
      <c r="I94" s="289">
        <f t="shared" si="11"/>
        <v>160000</v>
      </c>
      <c r="J94" s="289">
        <f t="shared" si="11"/>
        <v>15000</v>
      </c>
      <c r="K94" s="289">
        <f t="shared" si="11"/>
        <v>45000</v>
      </c>
      <c r="L94" s="289">
        <f t="shared" si="11"/>
        <v>35000</v>
      </c>
      <c r="M94" s="289">
        <f t="shared" si="11"/>
        <v>15000</v>
      </c>
      <c r="N94" s="26">
        <f t="shared" si="9"/>
        <v>334000</v>
      </c>
    </row>
    <row r="95" spans="2:14" ht="12.75">
      <c r="B95" s="35" t="s">
        <v>18</v>
      </c>
      <c r="C95" s="36" t="s">
        <v>5</v>
      </c>
      <c r="D95" s="37" t="s">
        <v>28</v>
      </c>
      <c r="E95" s="36"/>
      <c r="F95" s="38"/>
      <c r="G95" s="39" t="s">
        <v>215</v>
      </c>
      <c r="H95" s="40">
        <f>SUM(H96:H98)</f>
        <v>64000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2">
        <f aca="true" t="shared" si="12" ref="N95:N136">SUM(H95:M95)</f>
        <v>64000</v>
      </c>
    </row>
    <row r="96" spans="2:14" ht="12.75">
      <c r="B96" s="35"/>
      <c r="C96" s="36"/>
      <c r="D96" s="37"/>
      <c r="E96" s="36" t="s">
        <v>21</v>
      </c>
      <c r="F96" s="38"/>
      <c r="G96" s="39" t="s">
        <v>557</v>
      </c>
      <c r="H96" s="40">
        <v>56000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2">
        <f aca="true" t="shared" si="13" ref="N96:N101">SUM(H96:M96)</f>
        <v>56000</v>
      </c>
    </row>
    <row r="97" spans="2:14" ht="12.75">
      <c r="B97" s="35"/>
      <c r="C97" s="36"/>
      <c r="D97" s="37"/>
      <c r="E97" s="36" t="s">
        <v>24</v>
      </c>
      <c r="F97" s="38"/>
      <c r="G97" s="39" t="s">
        <v>558</v>
      </c>
      <c r="H97" s="40">
        <v>4000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2">
        <f t="shared" si="13"/>
        <v>4000</v>
      </c>
    </row>
    <row r="98" spans="2:14" ht="12.75">
      <c r="B98" s="35"/>
      <c r="C98" s="36"/>
      <c r="D98" s="37"/>
      <c r="E98" s="36" t="s">
        <v>28</v>
      </c>
      <c r="F98" s="38"/>
      <c r="G98" s="262" t="s">
        <v>382</v>
      </c>
      <c r="H98" s="40">
        <f>H99+H100</f>
        <v>4000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2">
        <f t="shared" si="13"/>
        <v>4000</v>
      </c>
    </row>
    <row r="99" spans="2:14" ht="12.75">
      <c r="B99" s="35"/>
      <c r="C99" s="36"/>
      <c r="D99" s="37"/>
      <c r="E99" s="36"/>
      <c r="F99" s="38"/>
      <c r="G99" s="272" t="s">
        <v>559</v>
      </c>
      <c r="H99" s="40">
        <v>2000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2">
        <f t="shared" si="13"/>
        <v>2000</v>
      </c>
    </row>
    <row r="100" spans="2:14" ht="12.75">
      <c r="B100" s="35"/>
      <c r="C100" s="36"/>
      <c r="D100" s="37"/>
      <c r="E100" s="36"/>
      <c r="F100" s="38"/>
      <c r="G100" s="272" t="s">
        <v>560</v>
      </c>
      <c r="H100" s="40">
        <v>2000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2">
        <f t="shared" si="13"/>
        <v>2000</v>
      </c>
    </row>
    <row r="101" spans="2:14" ht="13.5" customHeight="1">
      <c r="B101" s="201" t="s">
        <v>18</v>
      </c>
      <c r="C101" s="43" t="s">
        <v>5</v>
      </c>
      <c r="D101" s="256" t="s">
        <v>32</v>
      </c>
      <c r="E101" s="43"/>
      <c r="F101" s="140"/>
      <c r="G101" s="257" t="s">
        <v>216</v>
      </c>
      <c r="H101" s="181">
        <v>0</v>
      </c>
      <c r="I101" s="181">
        <v>160000</v>
      </c>
      <c r="J101" s="181">
        <v>15000</v>
      </c>
      <c r="K101" s="181">
        <v>45000</v>
      </c>
      <c r="L101" s="181">
        <v>35000</v>
      </c>
      <c r="M101" s="203">
        <v>15000</v>
      </c>
      <c r="N101" s="42">
        <f t="shared" si="13"/>
        <v>270000</v>
      </c>
    </row>
    <row r="102" spans="2:14" ht="12.75">
      <c r="B102" s="12" t="s">
        <v>217</v>
      </c>
      <c r="C102" s="13"/>
      <c r="D102" s="14"/>
      <c r="E102" s="13"/>
      <c r="F102" s="15"/>
      <c r="G102" s="16" t="s">
        <v>218</v>
      </c>
      <c r="H102" s="17">
        <f aca="true" t="shared" si="14" ref="H102:M102">SUM(H103+H105+H107+H110+H118+H126+H132+H135+H144+H147+H149+H154)</f>
        <v>111769</v>
      </c>
      <c r="I102" s="18">
        <f t="shared" si="14"/>
        <v>156515</v>
      </c>
      <c r="J102" s="18">
        <f t="shared" si="14"/>
        <v>15000</v>
      </c>
      <c r="K102" s="18">
        <f t="shared" si="14"/>
        <v>0</v>
      </c>
      <c r="L102" s="18">
        <f t="shared" si="14"/>
        <v>0</v>
      </c>
      <c r="M102" s="18">
        <f t="shared" si="14"/>
        <v>0</v>
      </c>
      <c r="N102" s="68">
        <f t="shared" si="12"/>
        <v>283284</v>
      </c>
    </row>
    <row r="103" spans="2:14" ht="12.75">
      <c r="B103" s="19" t="s">
        <v>217</v>
      </c>
      <c r="C103" s="20" t="s">
        <v>2</v>
      </c>
      <c r="D103" s="21"/>
      <c r="E103" s="20"/>
      <c r="F103" s="22"/>
      <c r="G103" s="23" t="s">
        <v>219</v>
      </c>
      <c r="H103" s="24">
        <f>H104</f>
        <v>0</v>
      </c>
      <c r="I103" s="25">
        <f>SUM(I104:I104)</f>
        <v>0</v>
      </c>
      <c r="J103" s="25">
        <f>SUM(J104:J104)</f>
        <v>0</v>
      </c>
      <c r="K103" s="25">
        <f>SUM(K104:K104)</f>
        <v>0</v>
      </c>
      <c r="L103" s="25">
        <f>SUM(L104:L104)</f>
        <v>0</v>
      </c>
      <c r="M103" s="25">
        <f>SUM(M104:M104)</f>
        <v>0</v>
      </c>
      <c r="N103" s="26">
        <f t="shared" si="12"/>
        <v>0</v>
      </c>
    </row>
    <row r="104" spans="2:14" ht="12.75">
      <c r="B104" s="35" t="s">
        <v>217</v>
      </c>
      <c r="C104" s="36" t="s">
        <v>2</v>
      </c>
      <c r="D104" s="37" t="s">
        <v>21</v>
      </c>
      <c r="E104" s="36"/>
      <c r="F104" s="38"/>
      <c r="G104" s="39" t="s">
        <v>220</v>
      </c>
      <c r="H104" s="181">
        <v>0</v>
      </c>
      <c r="I104" s="181">
        <v>0</v>
      </c>
      <c r="J104" s="181">
        <v>0</v>
      </c>
      <c r="K104" s="181">
        <v>0</v>
      </c>
      <c r="L104" s="181">
        <v>0</v>
      </c>
      <c r="M104" s="203">
        <v>0</v>
      </c>
      <c r="N104" s="42">
        <f t="shared" si="12"/>
        <v>0</v>
      </c>
    </row>
    <row r="105" spans="2:14" ht="12.75">
      <c r="B105" s="19" t="s">
        <v>217</v>
      </c>
      <c r="C105" s="20" t="s">
        <v>3</v>
      </c>
      <c r="D105" s="21"/>
      <c r="E105" s="20"/>
      <c r="F105" s="22"/>
      <c r="G105" s="23" t="s">
        <v>222</v>
      </c>
      <c r="H105" s="24">
        <f aca="true" t="shared" si="15" ref="H105:M105">SUM(H106:H106)</f>
        <v>2400</v>
      </c>
      <c r="I105" s="25">
        <f t="shared" si="15"/>
        <v>10000</v>
      </c>
      <c r="J105" s="25">
        <f t="shared" si="15"/>
        <v>0</v>
      </c>
      <c r="K105" s="25">
        <f t="shared" si="15"/>
        <v>0</v>
      </c>
      <c r="L105" s="25">
        <f t="shared" si="15"/>
        <v>0</v>
      </c>
      <c r="M105" s="25">
        <f t="shared" si="15"/>
        <v>0</v>
      </c>
      <c r="N105" s="26">
        <f t="shared" si="12"/>
        <v>12400</v>
      </c>
    </row>
    <row r="106" spans="2:14" ht="12.75">
      <c r="B106" s="35" t="s">
        <v>217</v>
      </c>
      <c r="C106" s="36" t="s">
        <v>3</v>
      </c>
      <c r="D106" s="37" t="s">
        <v>24</v>
      </c>
      <c r="E106" s="36"/>
      <c r="F106" s="38"/>
      <c r="G106" s="39" t="s">
        <v>224</v>
      </c>
      <c r="H106" s="40">
        <v>2400</v>
      </c>
      <c r="I106" s="41">
        <v>10000</v>
      </c>
      <c r="J106" s="41">
        <v>0</v>
      </c>
      <c r="K106" s="41">
        <v>0</v>
      </c>
      <c r="L106" s="41">
        <v>0</v>
      </c>
      <c r="M106" s="41">
        <v>0</v>
      </c>
      <c r="N106" s="42">
        <f t="shared" si="12"/>
        <v>12400</v>
      </c>
    </row>
    <row r="107" spans="2:14" ht="12.75">
      <c r="B107" s="19" t="s">
        <v>217</v>
      </c>
      <c r="C107" s="20" t="s">
        <v>4</v>
      </c>
      <c r="D107" s="21"/>
      <c r="E107" s="20"/>
      <c r="F107" s="22"/>
      <c r="G107" s="23" t="s">
        <v>226</v>
      </c>
      <c r="H107" s="289">
        <f aca="true" t="shared" si="16" ref="H107:M107">SUM(H108+H109)</f>
        <v>6000</v>
      </c>
      <c r="I107" s="289">
        <f t="shared" si="16"/>
        <v>25485</v>
      </c>
      <c r="J107" s="289">
        <f t="shared" si="16"/>
        <v>0</v>
      </c>
      <c r="K107" s="289">
        <f t="shared" si="16"/>
        <v>0</v>
      </c>
      <c r="L107" s="289">
        <f t="shared" si="16"/>
        <v>0</v>
      </c>
      <c r="M107" s="288">
        <f t="shared" si="16"/>
        <v>0</v>
      </c>
      <c r="N107" s="26">
        <f t="shared" si="12"/>
        <v>31485</v>
      </c>
    </row>
    <row r="108" spans="2:14" ht="12.75">
      <c r="B108" s="35" t="s">
        <v>217</v>
      </c>
      <c r="C108" s="36" t="s">
        <v>4</v>
      </c>
      <c r="D108" s="37" t="s">
        <v>21</v>
      </c>
      <c r="E108" s="36"/>
      <c r="F108" s="38"/>
      <c r="G108" s="39" t="s">
        <v>227</v>
      </c>
      <c r="H108" s="181">
        <v>6000</v>
      </c>
      <c r="I108" s="181">
        <v>0</v>
      </c>
      <c r="J108" s="181">
        <v>0</v>
      </c>
      <c r="K108" s="181">
        <v>0</v>
      </c>
      <c r="L108" s="181">
        <v>0</v>
      </c>
      <c r="M108" s="203">
        <v>0</v>
      </c>
      <c r="N108" s="42">
        <f t="shared" si="12"/>
        <v>6000</v>
      </c>
    </row>
    <row r="109" spans="2:14" ht="12.75">
      <c r="B109" s="35" t="s">
        <v>217</v>
      </c>
      <c r="C109" s="36" t="s">
        <v>4</v>
      </c>
      <c r="D109" s="37" t="s">
        <v>60</v>
      </c>
      <c r="E109" s="36"/>
      <c r="F109" s="38"/>
      <c r="G109" s="162" t="s">
        <v>230</v>
      </c>
      <c r="H109" s="40">
        <v>0</v>
      </c>
      <c r="I109" s="181">
        <v>25485</v>
      </c>
      <c r="J109" s="181">
        <v>0</v>
      </c>
      <c r="K109" s="181">
        <v>0</v>
      </c>
      <c r="L109" s="181">
        <v>0</v>
      </c>
      <c r="M109" s="203">
        <v>0</v>
      </c>
      <c r="N109" s="42">
        <f t="shared" si="12"/>
        <v>25485</v>
      </c>
    </row>
    <row r="110" spans="2:14" ht="12.75">
      <c r="B110" s="19" t="s">
        <v>217</v>
      </c>
      <c r="C110" s="20" t="s">
        <v>5</v>
      </c>
      <c r="D110" s="21"/>
      <c r="E110" s="20"/>
      <c r="F110" s="22"/>
      <c r="G110" s="23" t="s">
        <v>231</v>
      </c>
      <c r="H110" s="289">
        <f>H111+H112+H113+H114+H116+H115</f>
        <v>0</v>
      </c>
      <c r="I110" s="289">
        <f>I111+I112+I113+I114+I116+I115</f>
        <v>0</v>
      </c>
      <c r="J110" s="289">
        <f>J111+J112+J113+J114+J116</f>
        <v>0</v>
      </c>
      <c r="K110" s="289">
        <f>K111+K112+K113+K114+K116</f>
        <v>0</v>
      </c>
      <c r="L110" s="289">
        <f>L111+L112+L113+L114+L116</f>
        <v>0</v>
      </c>
      <c r="M110" s="289">
        <f>M111+M112+M113+M114+M116</f>
        <v>0</v>
      </c>
      <c r="N110" s="26">
        <f t="shared" si="12"/>
        <v>0</v>
      </c>
    </row>
    <row r="111" spans="2:14" ht="12.75">
      <c r="B111" s="35" t="s">
        <v>217</v>
      </c>
      <c r="C111" s="36" t="s">
        <v>5</v>
      </c>
      <c r="D111" s="37" t="s">
        <v>21</v>
      </c>
      <c r="E111" s="36"/>
      <c r="F111" s="38"/>
      <c r="G111" s="39" t="s">
        <v>232</v>
      </c>
      <c r="H111" s="40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2">
        <f t="shared" si="12"/>
        <v>0</v>
      </c>
    </row>
    <row r="112" spans="2:14" ht="12.75">
      <c r="B112" s="35" t="s">
        <v>217</v>
      </c>
      <c r="C112" s="36" t="s">
        <v>5</v>
      </c>
      <c r="D112" s="37" t="s">
        <v>42</v>
      </c>
      <c r="E112" s="36"/>
      <c r="F112" s="38"/>
      <c r="G112" s="39" t="s">
        <v>238</v>
      </c>
      <c r="H112" s="40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2">
        <f t="shared" si="12"/>
        <v>0</v>
      </c>
    </row>
    <row r="113" spans="2:14" ht="12.75">
      <c r="B113" s="35" t="s">
        <v>217</v>
      </c>
      <c r="C113" s="36" t="s">
        <v>5</v>
      </c>
      <c r="D113" s="37" t="s">
        <v>51</v>
      </c>
      <c r="E113" s="36"/>
      <c r="F113" s="38"/>
      <c r="G113" s="39" t="s">
        <v>240</v>
      </c>
      <c r="H113" s="40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2">
        <f t="shared" si="12"/>
        <v>0</v>
      </c>
    </row>
    <row r="114" spans="2:14" ht="12.75">
      <c r="B114" s="35" t="s">
        <v>217</v>
      </c>
      <c r="C114" s="36" t="s">
        <v>5</v>
      </c>
      <c r="D114" s="37" t="s">
        <v>62</v>
      </c>
      <c r="E114" s="36"/>
      <c r="F114" s="38"/>
      <c r="G114" s="39" t="s">
        <v>241</v>
      </c>
      <c r="H114" s="40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2">
        <f t="shared" si="12"/>
        <v>0</v>
      </c>
    </row>
    <row r="115" spans="2:14" ht="12.75">
      <c r="B115" s="35" t="s">
        <v>217</v>
      </c>
      <c r="C115" s="36" t="s">
        <v>5</v>
      </c>
      <c r="D115" s="37" t="s">
        <v>65</v>
      </c>
      <c r="E115" s="36"/>
      <c r="F115" s="38"/>
      <c r="G115" s="39" t="s">
        <v>242</v>
      </c>
      <c r="H115" s="181">
        <v>0</v>
      </c>
      <c r="I115" s="181">
        <v>0</v>
      </c>
      <c r="J115" s="181">
        <v>0</v>
      </c>
      <c r="K115" s="181">
        <v>0</v>
      </c>
      <c r="L115" s="181">
        <v>0</v>
      </c>
      <c r="M115" s="181">
        <v>0</v>
      </c>
      <c r="N115" s="42">
        <f>SUM(H115:M115)</f>
        <v>0</v>
      </c>
    </row>
    <row r="116" spans="2:14" ht="12.75">
      <c r="B116" s="35" t="s">
        <v>217</v>
      </c>
      <c r="C116" s="36" t="s">
        <v>5</v>
      </c>
      <c r="D116" s="37" t="s">
        <v>68</v>
      </c>
      <c r="E116" s="143"/>
      <c r="F116" s="144"/>
      <c r="G116" s="39" t="s">
        <v>243</v>
      </c>
      <c r="H116" s="181">
        <f aca="true" t="shared" si="17" ref="H116:M116">SUM(H117:H117)</f>
        <v>0</v>
      </c>
      <c r="I116" s="181">
        <f t="shared" si="17"/>
        <v>0</v>
      </c>
      <c r="J116" s="181">
        <f t="shared" si="17"/>
        <v>0</v>
      </c>
      <c r="K116" s="181">
        <f t="shared" si="17"/>
        <v>0</v>
      </c>
      <c r="L116" s="181">
        <f t="shared" si="17"/>
        <v>0</v>
      </c>
      <c r="M116" s="181">
        <f t="shared" si="17"/>
        <v>0</v>
      </c>
      <c r="N116" s="42">
        <f t="shared" si="12"/>
        <v>0</v>
      </c>
    </row>
    <row r="117" spans="2:14" ht="12.75">
      <c r="B117" s="35"/>
      <c r="C117" s="36"/>
      <c r="D117" s="37"/>
      <c r="E117" s="143"/>
      <c r="F117" s="144"/>
      <c r="G117" s="272" t="s">
        <v>567</v>
      </c>
      <c r="H117" s="40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2">
        <f>SUM(H117:M117)</f>
        <v>0</v>
      </c>
    </row>
    <row r="118" spans="2:14" ht="12.75">
      <c r="B118" s="19" t="s">
        <v>217</v>
      </c>
      <c r="C118" s="20" t="s">
        <v>249</v>
      </c>
      <c r="D118" s="21"/>
      <c r="E118" s="20"/>
      <c r="F118" s="22"/>
      <c r="G118" s="69" t="s">
        <v>250</v>
      </c>
      <c r="H118" s="289">
        <f aca="true" t="shared" si="18" ref="H118:M118">SUM(H119:H125)</f>
        <v>53300</v>
      </c>
      <c r="I118" s="289">
        <f t="shared" si="18"/>
        <v>63000</v>
      </c>
      <c r="J118" s="289">
        <f t="shared" si="18"/>
        <v>0</v>
      </c>
      <c r="K118" s="289">
        <f t="shared" si="18"/>
        <v>0</v>
      </c>
      <c r="L118" s="289">
        <f t="shared" si="18"/>
        <v>0</v>
      </c>
      <c r="M118" s="288">
        <f t="shared" si="18"/>
        <v>0</v>
      </c>
      <c r="N118" s="26">
        <f t="shared" si="12"/>
        <v>116300</v>
      </c>
    </row>
    <row r="119" spans="2:14" ht="12.75">
      <c r="B119" s="35" t="s">
        <v>217</v>
      </c>
      <c r="C119" s="36" t="s">
        <v>249</v>
      </c>
      <c r="D119" s="37" t="s">
        <v>21</v>
      </c>
      <c r="E119" s="28"/>
      <c r="F119" s="30"/>
      <c r="G119" s="163" t="s">
        <v>251</v>
      </c>
      <c r="H119" s="181">
        <v>18000</v>
      </c>
      <c r="I119" s="41">
        <v>63000</v>
      </c>
      <c r="J119" s="41">
        <v>0</v>
      </c>
      <c r="K119" s="41">
        <v>0</v>
      </c>
      <c r="L119" s="41">
        <v>0</v>
      </c>
      <c r="M119" s="41">
        <v>0</v>
      </c>
      <c r="N119" s="42">
        <f t="shared" si="12"/>
        <v>81000</v>
      </c>
    </row>
    <row r="120" spans="2:14" ht="12.75">
      <c r="B120" s="35" t="s">
        <v>217</v>
      </c>
      <c r="C120" s="36" t="s">
        <v>249</v>
      </c>
      <c r="D120" s="37" t="s">
        <v>24</v>
      </c>
      <c r="E120" s="36"/>
      <c r="F120" s="38"/>
      <c r="G120" s="163" t="s">
        <v>252</v>
      </c>
      <c r="H120" s="181">
        <v>4500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2">
        <f t="shared" si="12"/>
        <v>4500</v>
      </c>
    </row>
    <row r="121" spans="2:14" ht="12.75">
      <c r="B121" s="35" t="s">
        <v>217</v>
      </c>
      <c r="C121" s="36" t="s">
        <v>249</v>
      </c>
      <c r="D121" s="37" t="s">
        <v>28</v>
      </c>
      <c r="E121" s="36"/>
      <c r="F121" s="38"/>
      <c r="G121" s="163" t="s">
        <v>253</v>
      </c>
      <c r="H121" s="181">
        <v>8000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2">
        <f t="shared" si="12"/>
        <v>8000</v>
      </c>
    </row>
    <row r="122" spans="2:14" ht="12.75">
      <c r="B122" s="35" t="s">
        <v>217</v>
      </c>
      <c r="C122" s="36" t="s">
        <v>249</v>
      </c>
      <c r="D122" s="37" t="s">
        <v>32</v>
      </c>
      <c r="E122" s="36"/>
      <c r="F122" s="38"/>
      <c r="G122" s="163" t="s">
        <v>254</v>
      </c>
      <c r="H122" s="181">
        <v>800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2">
        <f t="shared" si="12"/>
        <v>800</v>
      </c>
    </row>
    <row r="123" spans="2:14" ht="12.75">
      <c r="B123" s="35" t="s">
        <v>217</v>
      </c>
      <c r="C123" s="36" t="s">
        <v>249</v>
      </c>
      <c r="D123" s="37" t="s">
        <v>38</v>
      </c>
      <c r="E123" s="36"/>
      <c r="F123" s="38"/>
      <c r="G123" s="163" t="s">
        <v>255</v>
      </c>
      <c r="H123" s="181">
        <v>6500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2">
        <f t="shared" si="12"/>
        <v>6500</v>
      </c>
    </row>
    <row r="124" spans="2:14" ht="12.75">
      <c r="B124" s="35" t="s">
        <v>217</v>
      </c>
      <c r="C124" s="36" t="s">
        <v>249</v>
      </c>
      <c r="D124" s="37" t="s">
        <v>40</v>
      </c>
      <c r="E124" s="143"/>
      <c r="F124" s="144"/>
      <c r="G124" s="163" t="s">
        <v>256</v>
      </c>
      <c r="H124" s="181">
        <v>11000</v>
      </c>
      <c r="I124" s="181">
        <v>0</v>
      </c>
      <c r="J124" s="181">
        <v>0</v>
      </c>
      <c r="K124" s="181">
        <v>0</v>
      </c>
      <c r="L124" s="181">
        <v>0</v>
      </c>
      <c r="M124" s="181">
        <v>0</v>
      </c>
      <c r="N124" s="42">
        <f t="shared" si="12"/>
        <v>11000</v>
      </c>
    </row>
    <row r="125" spans="2:14" ht="12.75">
      <c r="B125" s="35" t="s">
        <v>217</v>
      </c>
      <c r="C125" s="36" t="s">
        <v>249</v>
      </c>
      <c r="D125" s="37" t="s">
        <v>42</v>
      </c>
      <c r="E125" s="28"/>
      <c r="F125" s="30"/>
      <c r="G125" s="163" t="s">
        <v>257</v>
      </c>
      <c r="H125" s="181">
        <v>4500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2">
        <f t="shared" si="12"/>
        <v>4500</v>
      </c>
    </row>
    <row r="126" spans="2:14" ht="12.75">
      <c r="B126" s="19" t="s">
        <v>217</v>
      </c>
      <c r="C126" s="20" t="s">
        <v>259</v>
      </c>
      <c r="D126" s="21"/>
      <c r="E126" s="20"/>
      <c r="F126" s="22"/>
      <c r="G126" s="23" t="s">
        <v>260</v>
      </c>
      <c r="H126" s="289">
        <f aca="true" t="shared" si="19" ref="H126:M126">SUM(H127:H131)</f>
        <v>0</v>
      </c>
      <c r="I126" s="289">
        <f t="shared" si="19"/>
        <v>0</v>
      </c>
      <c r="J126" s="289">
        <f t="shared" si="19"/>
        <v>0</v>
      </c>
      <c r="K126" s="289">
        <f t="shared" si="19"/>
        <v>0</v>
      </c>
      <c r="L126" s="289">
        <f t="shared" si="19"/>
        <v>0</v>
      </c>
      <c r="M126" s="289">
        <f t="shared" si="19"/>
        <v>0</v>
      </c>
      <c r="N126" s="26">
        <f t="shared" si="12"/>
        <v>0</v>
      </c>
    </row>
    <row r="127" spans="2:14" ht="12.75">
      <c r="B127" s="35" t="s">
        <v>217</v>
      </c>
      <c r="C127" s="36" t="s">
        <v>259</v>
      </c>
      <c r="D127" s="37" t="s">
        <v>21</v>
      </c>
      <c r="E127" s="28"/>
      <c r="F127" s="30"/>
      <c r="G127" s="39" t="s">
        <v>261</v>
      </c>
      <c r="H127" s="335">
        <v>0</v>
      </c>
      <c r="I127" s="335">
        <v>0</v>
      </c>
      <c r="J127" s="335">
        <v>0</v>
      </c>
      <c r="K127" s="335">
        <v>0</v>
      </c>
      <c r="L127" s="335">
        <v>0</v>
      </c>
      <c r="M127" s="335">
        <v>0</v>
      </c>
      <c r="N127" s="42">
        <f>SUM(H130:M130)</f>
        <v>0</v>
      </c>
    </row>
    <row r="128" spans="2:14" ht="12.75">
      <c r="B128" s="35" t="s">
        <v>217</v>
      </c>
      <c r="C128" s="36" t="s">
        <v>259</v>
      </c>
      <c r="D128" s="37" t="s">
        <v>24</v>
      </c>
      <c r="E128" s="28"/>
      <c r="F128" s="30"/>
      <c r="G128" s="39" t="s">
        <v>262</v>
      </c>
      <c r="H128" s="335">
        <v>0</v>
      </c>
      <c r="I128" s="335">
        <v>0</v>
      </c>
      <c r="J128" s="335">
        <v>0</v>
      </c>
      <c r="K128" s="335">
        <v>0</v>
      </c>
      <c r="L128" s="335">
        <v>0</v>
      </c>
      <c r="M128" s="335">
        <v>0</v>
      </c>
      <c r="N128" s="42">
        <f>SUM(H131:M131)</f>
        <v>0</v>
      </c>
    </row>
    <row r="129" spans="2:14" ht="12.75">
      <c r="B129" s="35" t="s">
        <v>217</v>
      </c>
      <c r="C129" s="36" t="s">
        <v>259</v>
      </c>
      <c r="D129" s="37" t="s">
        <v>28</v>
      </c>
      <c r="E129" s="28"/>
      <c r="F129" s="30"/>
      <c r="G129" s="39" t="s">
        <v>263</v>
      </c>
      <c r="H129" s="181">
        <v>0</v>
      </c>
      <c r="I129" s="203">
        <v>0</v>
      </c>
      <c r="J129" s="181">
        <v>0</v>
      </c>
      <c r="K129" s="181">
        <v>0</v>
      </c>
      <c r="L129" s="181">
        <v>0</v>
      </c>
      <c r="M129" s="203">
        <v>0</v>
      </c>
      <c r="N129" s="42">
        <f t="shared" si="12"/>
        <v>0</v>
      </c>
    </row>
    <row r="130" spans="2:14" ht="12.75">
      <c r="B130" s="35" t="s">
        <v>217</v>
      </c>
      <c r="C130" s="36" t="s">
        <v>259</v>
      </c>
      <c r="D130" s="37" t="s">
        <v>40</v>
      </c>
      <c r="E130" s="28"/>
      <c r="F130" s="30"/>
      <c r="G130" s="39" t="s">
        <v>266</v>
      </c>
      <c r="H130" s="181">
        <v>0</v>
      </c>
      <c r="I130" s="203">
        <v>0</v>
      </c>
      <c r="J130" s="41">
        <v>0</v>
      </c>
      <c r="K130" s="41">
        <v>0</v>
      </c>
      <c r="L130" s="41">
        <v>0</v>
      </c>
      <c r="M130" s="41">
        <v>0</v>
      </c>
      <c r="N130" s="42">
        <f t="shared" si="12"/>
        <v>0</v>
      </c>
    </row>
    <row r="131" spans="2:14" ht="12.75">
      <c r="B131" s="35" t="s">
        <v>217</v>
      </c>
      <c r="C131" s="36" t="s">
        <v>259</v>
      </c>
      <c r="D131" s="37" t="s">
        <v>42</v>
      </c>
      <c r="E131" s="28"/>
      <c r="F131" s="30"/>
      <c r="G131" s="39" t="s">
        <v>267</v>
      </c>
      <c r="H131" s="181">
        <v>0</v>
      </c>
      <c r="I131" s="203">
        <v>0</v>
      </c>
      <c r="J131" s="41">
        <v>0</v>
      </c>
      <c r="K131" s="41">
        <v>0</v>
      </c>
      <c r="L131" s="41">
        <v>0</v>
      </c>
      <c r="M131" s="41">
        <v>0</v>
      </c>
      <c r="N131" s="42">
        <f t="shared" si="12"/>
        <v>0</v>
      </c>
    </row>
    <row r="132" spans="2:14" ht="12.75">
      <c r="B132" s="19" t="s">
        <v>217</v>
      </c>
      <c r="C132" s="20" t="s">
        <v>268</v>
      </c>
      <c r="D132" s="21"/>
      <c r="E132" s="20"/>
      <c r="F132" s="22"/>
      <c r="G132" s="23" t="s">
        <v>269</v>
      </c>
      <c r="H132" s="24">
        <f aca="true" t="shared" si="20" ref="H132:M132">SUM(H133:H133)</f>
        <v>5724</v>
      </c>
      <c r="I132" s="25">
        <f t="shared" si="20"/>
        <v>0</v>
      </c>
      <c r="J132" s="25">
        <f t="shared" si="20"/>
        <v>0</v>
      </c>
      <c r="K132" s="25">
        <f t="shared" si="20"/>
        <v>0</v>
      </c>
      <c r="L132" s="25">
        <f t="shared" si="20"/>
        <v>0</v>
      </c>
      <c r="M132" s="25">
        <f t="shared" si="20"/>
        <v>0</v>
      </c>
      <c r="N132" s="26">
        <f t="shared" si="12"/>
        <v>5724</v>
      </c>
    </row>
    <row r="133" spans="2:14" ht="12.75">
      <c r="B133" s="35" t="s">
        <v>217</v>
      </c>
      <c r="C133" s="36" t="s">
        <v>268</v>
      </c>
      <c r="D133" s="37" t="s">
        <v>21</v>
      </c>
      <c r="E133" s="28"/>
      <c r="F133" s="30"/>
      <c r="G133" s="39" t="s">
        <v>270</v>
      </c>
      <c r="H133" s="181">
        <f aca="true" t="shared" si="21" ref="H133:M133">H134</f>
        <v>5724</v>
      </c>
      <c r="I133" s="181">
        <f t="shared" si="21"/>
        <v>0</v>
      </c>
      <c r="J133" s="181">
        <f t="shared" si="21"/>
        <v>0</v>
      </c>
      <c r="K133" s="181">
        <f t="shared" si="21"/>
        <v>0</v>
      </c>
      <c r="L133" s="181">
        <f t="shared" si="21"/>
        <v>0</v>
      </c>
      <c r="M133" s="203">
        <f t="shared" si="21"/>
        <v>0</v>
      </c>
      <c r="N133" s="42">
        <f t="shared" si="12"/>
        <v>5724</v>
      </c>
    </row>
    <row r="134" spans="2:14" ht="12.75">
      <c r="B134" s="35"/>
      <c r="C134" s="36"/>
      <c r="D134" s="37"/>
      <c r="E134" s="28"/>
      <c r="F134" s="30"/>
      <c r="G134" s="272" t="s">
        <v>566</v>
      </c>
      <c r="H134" s="40">
        <v>5724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2">
        <f>SUM(H134:M134)</f>
        <v>5724</v>
      </c>
    </row>
    <row r="135" spans="2:14" ht="12.75">
      <c r="B135" s="19" t="s">
        <v>217</v>
      </c>
      <c r="C135" s="20" t="s">
        <v>273</v>
      </c>
      <c r="D135" s="21"/>
      <c r="E135" s="20"/>
      <c r="F135" s="22"/>
      <c r="G135" s="23" t="s">
        <v>274</v>
      </c>
      <c r="H135" s="289">
        <f>SUM(H136+H137+H138+H139+H143)</f>
        <v>25245</v>
      </c>
      <c r="I135" s="289">
        <f aca="true" t="shared" si="22" ref="I135:N135">SUM(I136+I137+I138+I139+I143)</f>
        <v>58030</v>
      </c>
      <c r="J135" s="289">
        <f t="shared" si="22"/>
        <v>15000</v>
      </c>
      <c r="K135" s="289">
        <f t="shared" si="22"/>
        <v>0</v>
      </c>
      <c r="L135" s="289">
        <f t="shared" si="22"/>
        <v>0</v>
      </c>
      <c r="M135" s="289">
        <f t="shared" si="22"/>
        <v>0</v>
      </c>
      <c r="N135" s="289">
        <f t="shared" si="22"/>
        <v>98275</v>
      </c>
    </row>
    <row r="136" spans="2:14" ht="12.75">
      <c r="B136" s="35" t="s">
        <v>217</v>
      </c>
      <c r="C136" s="36" t="s">
        <v>273</v>
      </c>
      <c r="D136" s="37" t="s">
        <v>21</v>
      </c>
      <c r="E136" s="36"/>
      <c r="F136" s="38"/>
      <c r="G136" s="39" t="s">
        <v>275</v>
      </c>
      <c r="H136" s="181">
        <v>18000</v>
      </c>
      <c r="I136" s="41">
        <v>38000</v>
      </c>
      <c r="J136" s="41">
        <v>0</v>
      </c>
      <c r="K136" s="41">
        <v>0</v>
      </c>
      <c r="L136" s="41">
        <v>0</v>
      </c>
      <c r="M136" s="41">
        <v>0</v>
      </c>
      <c r="N136" s="42">
        <f t="shared" si="12"/>
        <v>56000</v>
      </c>
    </row>
    <row r="137" spans="2:14" ht="12.75">
      <c r="B137" s="35" t="s">
        <v>217</v>
      </c>
      <c r="C137" s="36" t="s">
        <v>273</v>
      </c>
      <c r="D137" s="37" t="s">
        <v>32</v>
      </c>
      <c r="E137" s="36"/>
      <c r="F137" s="38"/>
      <c r="G137" s="39" t="s">
        <v>562</v>
      </c>
      <c r="H137" s="181">
        <v>0</v>
      </c>
      <c r="I137" s="181">
        <v>20030</v>
      </c>
      <c r="J137" s="181">
        <v>0</v>
      </c>
      <c r="K137" s="181">
        <v>0</v>
      </c>
      <c r="L137" s="181">
        <v>0</v>
      </c>
      <c r="M137" s="203">
        <v>0</v>
      </c>
      <c r="N137" s="42">
        <f>SUM(H137:M137)</f>
        <v>20030</v>
      </c>
    </row>
    <row r="138" spans="2:14" ht="12.75">
      <c r="B138" s="35" t="s">
        <v>217</v>
      </c>
      <c r="C138" s="36" t="s">
        <v>273</v>
      </c>
      <c r="D138" s="37" t="s">
        <v>42</v>
      </c>
      <c r="E138" s="36"/>
      <c r="F138" s="38"/>
      <c r="G138" s="39" t="s">
        <v>281</v>
      </c>
      <c r="H138" s="18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2">
        <f aca="true" t="shared" si="23" ref="N138:N155">SUM(H138:M138)</f>
        <v>0</v>
      </c>
    </row>
    <row r="139" spans="2:14" ht="12.75">
      <c r="B139" s="35" t="s">
        <v>217</v>
      </c>
      <c r="C139" s="36" t="s">
        <v>273</v>
      </c>
      <c r="D139" s="37" t="s">
        <v>47</v>
      </c>
      <c r="E139" s="36"/>
      <c r="F139" s="38"/>
      <c r="G139" s="39" t="s">
        <v>282</v>
      </c>
      <c r="H139" s="181">
        <f aca="true" t="shared" si="24" ref="H139:M139">SUM(H140:H142)</f>
        <v>7245</v>
      </c>
      <c r="I139" s="181">
        <f t="shared" si="24"/>
        <v>0</v>
      </c>
      <c r="J139" s="181">
        <f t="shared" si="24"/>
        <v>0</v>
      </c>
      <c r="K139" s="181">
        <f t="shared" si="24"/>
        <v>0</v>
      </c>
      <c r="L139" s="181">
        <f t="shared" si="24"/>
        <v>0</v>
      </c>
      <c r="M139" s="203">
        <f t="shared" si="24"/>
        <v>0</v>
      </c>
      <c r="N139" s="42">
        <f t="shared" si="23"/>
        <v>7245</v>
      </c>
    </row>
    <row r="140" spans="2:14" ht="12.75">
      <c r="B140" s="35"/>
      <c r="C140" s="36"/>
      <c r="D140" s="37"/>
      <c r="E140" s="36"/>
      <c r="F140" s="38"/>
      <c r="G140" s="272" t="s">
        <v>594</v>
      </c>
      <c r="H140" s="40">
        <v>2415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2">
        <f t="shared" si="23"/>
        <v>2415</v>
      </c>
    </row>
    <row r="141" spans="2:14" ht="12.75">
      <c r="B141" s="35"/>
      <c r="C141" s="36"/>
      <c r="D141" s="37"/>
      <c r="E141" s="36"/>
      <c r="F141" s="38"/>
      <c r="G141" s="272" t="s">
        <v>595</v>
      </c>
      <c r="H141" s="40">
        <v>2415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2">
        <f t="shared" si="23"/>
        <v>2415</v>
      </c>
    </row>
    <row r="142" spans="2:14" ht="12.75">
      <c r="B142" s="35"/>
      <c r="C142" s="36"/>
      <c r="D142" s="37"/>
      <c r="E142" s="36"/>
      <c r="F142" s="38"/>
      <c r="G142" s="272" t="s">
        <v>596</v>
      </c>
      <c r="H142" s="40">
        <v>2415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2">
        <f t="shared" si="23"/>
        <v>2415</v>
      </c>
    </row>
    <row r="143" spans="2:14" ht="12.75">
      <c r="B143" s="35"/>
      <c r="C143" s="36"/>
      <c r="D143" s="37" t="s">
        <v>65</v>
      </c>
      <c r="E143" s="36"/>
      <c r="F143" s="38"/>
      <c r="G143" s="348" t="s">
        <v>613</v>
      </c>
      <c r="H143" s="203">
        <v>0</v>
      </c>
      <c r="I143" s="41">
        <v>0</v>
      </c>
      <c r="J143" s="41">
        <v>15000</v>
      </c>
      <c r="K143" s="41">
        <v>0</v>
      </c>
      <c r="L143" s="41">
        <v>0</v>
      </c>
      <c r="M143" s="41">
        <v>0</v>
      </c>
      <c r="N143" s="42">
        <f t="shared" si="23"/>
        <v>15000</v>
      </c>
    </row>
    <row r="144" spans="2:14" ht="12.75">
      <c r="B144" s="19" t="s">
        <v>217</v>
      </c>
      <c r="C144" s="20" t="s">
        <v>286</v>
      </c>
      <c r="D144" s="70"/>
      <c r="E144" s="71"/>
      <c r="F144" s="72"/>
      <c r="G144" s="23" t="s">
        <v>287</v>
      </c>
      <c r="H144" s="289">
        <f aca="true" t="shared" si="25" ref="H144:M144">H145</f>
        <v>0</v>
      </c>
      <c r="I144" s="289">
        <f t="shared" si="25"/>
        <v>0</v>
      </c>
      <c r="J144" s="289">
        <f t="shared" si="25"/>
        <v>0</v>
      </c>
      <c r="K144" s="289">
        <f t="shared" si="25"/>
        <v>0</v>
      </c>
      <c r="L144" s="289">
        <f t="shared" si="25"/>
        <v>0</v>
      </c>
      <c r="M144" s="289">
        <f t="shared" si="25"/>
        <v>0</v>
      </c>
      <c r="N144" s="26">
        <f t="shared" si="23"/>
        <v>0</v>
      </c>
    </row>
    <row r="145" spans="2:14" ht="12.75">
      <c r="B145" s="35" t="s">
        <v>217</v>
      </c>
      <c r="C145" s="36" t="s">
        <v>286</v>
      </c>
      <c r="D145" s="37" t="s">
        <v>60</v>
      </c>
      <c r="E145" s="36"/>
      <c r="F145" s="37"/>
      <c r="G145" s="351" t="s">
        <v>561</v>
      </c>
      <c r="H145" s="181">
        <f>H146</f>
        <v>0</v>
      </c>
      <c r="I145" s="203">
        <f>I146</f>
        <v>0</v>
      </c>
      <c r="J145" s="41">
        <v>0</v>
      </c>
      <c r="K145" s="41">
        <v>0</v>
      </c>
      <c r="L145" s="41">
        <v>0</v>
      </c>
      <c r="M145" s="41">
        <v>0</v>
      </c>
      <c r="N145" s="42">
        <f>N146</f>
        <v>0</v>
      </c>
    </row>
    <row r="146" spans="2:14" ht="12.75">
      <c r="B146" s="35"/>
      <c r="C146" s="36"/>
      <c r="D146" s="37"/>
      <c r="E146" s="36"/>
      <c r="F146" s="37"/>
      <c r="G146" s="352" t="s">
        <v>568</v>
      </c>
      <c r="H146" s="203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2">
        <f>SUM(H146:M146)</f>
        <v>0</v>
      </c>
    </row>
    <row r="147" spans="2:14" ht="12.75">
      <c r="B147" s="19" t="s">
        <v>217</v>
      </c>
      <c r="C147" s="73">
        <v>10</v>
      </c>
      <c r="D147" s="74"/>
      <c r="E147" s="75"/>
      <c r="F147" s="76"/>
      <c r="G147" s="23" t="s">
        <v>294</v>
      </c>
      <c r="H147" s="24">
        <f aca="true" t="shared" si="26" ref="H147:M147">SUM(H148:H148)</f>
        <v>0</v>
      </c>
      <c r="I147" s="25">
        <f t="shared" si="26"/>
        <v>0</v>
      </c>
      <c r="J147" s="25">
        <f t="shared" si="26"/>
        <v>0</v>
      </c>
      <c r="K147" s="25">
        <f t="shared" si="26"/>
        <v>0</v>
      </c>
      <c r="L147" s="25">
        <f t="shared" si="26"/>
        <v>0</v>
      </c>
      <c r="M147" s="25">
        <f t="shared" si="26"/>
        <v>0</v>
      </c>
      <c r="N147" s="26">
        <f t="shared" si="23"/>
        <v>0</v>
      </c>
    </row>
    <row r="148" spans="2:14" ht="12.75">
      <c r="B148" s="35" t="s">
        <v>217</v>
      </c>
      <c r="C148" s="36" t="s">
        <v>295</v>
      </c>
      <c r="D148" s="37" t="s">
        <v>24</v>
      </c>
      <c r="E148" s="147"/>
      <c r="F148" s="61"/>
      <c r="G148" s="39" t="s">
        <v>297</v>
      </c>
      <c r="H148" s="181">
        <v>0</v>
      </c>
      <c r="I148" s="181">
        <v>0</v>
      </c>
      <c r="J148" s="181">
        <v>0</v>
      </c>
      <c r="K148" s="181">
        <v>0</v>
      </c>
      <c r="L148" s="181">
        <v>0</v>
      </c>
      <c r="M148" s="203">
        <v>0</v>
      </c>
      <c r="N148" s="42">
        <f t="shared" si="23"/>
        <v>0</v>
      </c>
    </row>
    <row r="149" spans="2:14" ht="12.75">
      <c r="B149" s="19" t="s">
        <v>217</v>
      </c>
      <c r="C149" s="73">
        <v>11</v>
      </c>
      <c r="D149" s="74"/>
      <c r="E149" s="75"/>
      <c r="F149" s="76"/>
      <c r="G149" s="23" t="s">
        <v>300</v>
      </c>
      <c r="H149" s="289">
        <f aca="true" t="shared" si="27" ref="H149:M149">SUM(H150:H151)</f>
        <v>19100</v>
      </c>
      <c r="I149" s="289">
        <f t="shared" si="27"/>
        <v>0</v>
      </c>
      <c r="J149" s="289">
        <f t="shared" si="27"/>
        <v>0</v>
      </c>
      <c r="K149" s="289">
        <f t="shared" si="27"/>
        <v>0</v>
      </c>
      <c r="L149" s="289">
        <f t="shared" si="27"/>
        <v>0</v>
      </c>
      <c r="M149" s="288">
        <f t="shared" si="27"/>
        <v>0</v>
      </c>
      <c r="N149" s="26">
        <f t="shared" si="23"/>
        <v>19100</v>
      </c>
    </row>
    <row r="150" spans="2:14" ht="12.75">
      <c r="B150" s="35" t="s">
        <v>217</v>
      </c>
      <c r="C150" s="36" t="s">
        <v>301</v>
      </c>
      <c r="D150" s="37" t="s">
        <v>24</v>
      </c>
      <c r="E150" s="147"/>
      <c r="F150" s="62"/>
      <c r="G150" s="351" t="s">
        <v>303</v>
      </c>
      <c r="H150" s="18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2">
        <f t="shared" si="23"/>
        <v>0</v>
      </c>
    </row>
    <row r="151" spans="2:14" ht="12.75">
      <c r="B151" s="35" t="s">
        <v>217</v>
      </c>
      <c r="C151" s="36" t="s">
        <v>301</v>
      </c>
      <c r="D151" s="60">
        <v>999</v>
      </c>
      <c r="E151" s="147"/>
      <c r="F151" s="61"/>
      <c r="G151" s="39" t="s">
        <v>248</v>
      </c>
      <c r="H151" s="181">
        <f aca="true" t="shared" si="28" ref="H151:M151">SUM(H152:H153)</f>
        <v>19100</v>
      </c>
      <c r="I151" s="181">
        <f t="shared" si="28"/>
        <v>0</v>
      </c>
      <c r="J151" s="181">
        <f t="shared" si="28"/>
        <v>0</v>
      </c>
      <c r="K151" s="181">
        <f t="shared" si="28"/>
        <v>0</v>
      </c>
      <c r="L151" s="181">
        <f t="shared" si="28"/>
        <v>0</v>
      </c>
      <c r="M151" s="203">
        <f t="shared" si="28"/>
        <v>0</v>
      </c>
      <c r="N151" s="42">
        <f t="shared" si="23"/>
        <v>19100</v>
      </c>
    </row>
    <row r="152" spans="2:14" ht="12.75">
      <c r="B152" s="35"/>
      <c r="C152" s="36"/>
      <c r="D152" s="60"/>
      <c r="E152" s="147"/>
      <c r="F152" s="62"/>
      <c r="G152" s="352" t="s">
        <v>569</v>
      </c>
      <c r="H152" s="203">
        <v>12100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2">
        <f t="shared" si="23"/>
        <v>12100</v>
      </c>
    </row>
    <row r="153" spans="2:14" ht="12.75">
      <c r="B153" s="35"/>
      <c r="C153" s="36"/>
      <c r="D153" s="60"/>
      <c r="E153" s="147"/>
      <c r="F153" s="62"/>
      <c r="G153" s="352" t="s">
        <v>614</v>
      </c>
      <c r="H153" s="203">
        <v>7000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2">
        <f t="shared" si="23"/>
        <v>7000</v>
      </c>
    </row>
    <row r="154" spans="2:14" ht="12.75">
      <c r="B154" s="77" t="s">
        <v>217</v>
      </c>
      <c r="C154" s="78">
        <v>12</v>
      </c>
      <c r="D154" s="74"/>
      <c r="E154" s="75"/>
      <c r="F154" s="76"/>
      <c r="G154" s="79" t="s">
        <v>305</v>
      </c>
      <c r="H154" s="24">
        <f aca="true" t="shared" si="29" ref="H154:M154">SUM(H155:H155)</f>
        <v>0</v>
      </c>
      <c r="I154" s="25">
        <f t="shared" si="29"/>
        <v>0</v>
      </c>
      <c r="J154" s="25">
        <f t="shared" si="29"/>
        <v>0</v>
      </c>
      <c r="K154" s="25">
        <f t="shared" si="29"/>
        <v>0</v>
      </c>
      <c r="L154" s="25">
        <f t="shared" si="29"/>
        <v>0</v>
      </c>
      <c r="M154" s="25">
        <f t="shared" si="29"/>
        <v>0</v>
      </c>
      <c r="N154" s="26">
        <f t="shared" si="23"/>
        <v>0</v>
      </c>
    </row>
    <row r="155" spans="2:14" ht="12.75">
      <c r="B155" s="35" t="s">
        <v>217</v>
      </c>
      <c r="C155" s="59">
        <v>12</v>
      </c>
      <c r="D155" s="37" t="s">
        <v>28</v>
      </c>
      <c r="E155" s="147"/>
      <c r="F155" s="61"/>
      <c r="G155" s="39" t="s">
        <v>308</v>
      </c>
      <c r="H155" s="40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2">
        <f t="shared" si="23"/>
        <v>0</v>
      </c>
    </row>
    <row r="156" spans="2:14" ht="12.75">
      <c r="B156" s="16">
        <v>24</v>
      </c>
      <c r="C156" s="84"/>
      <c r="D156" s="14"/>
      <c r="E156" s="84"/>
      <c r="F156" s="86"/>
      <c r="G156" s="16" t="s">
        <v>316</v>
      </c>
      <c r="H156" s="290">
        <f>H157+H166</f>
        <v>77018</v>
      </c>
      <c r="I156" s="290">
        <f>SUM(I157+I166)</f>
        <v>45250</v>
      </c>
      <c r="J156" s="290">
        <f>SUM(J157+J166)</f>
        <v>6000</v>
      </c>
      <c r="K156" s="290">
        <f>SUM(K157+K166)</f>
        <v>75000</v>
      </c>
      <c r="L156" s="290">
        <f>SUM(L157+L166)</f>
        <v>7500</v>
      </c>
      <c r="M156" s="285">
        <f>SUM(M157+M166)</f>
        <v>0</v>
      </c>
      <c r="N156" s="68">
        <f aca="true" t="shared" si="30" ref="N156:N185">SUM(H156:M156)</f>
        <v>210768</v>
      </c>
    </row>
    <row r="157" spans="2:14" ht="12.75">
      <c r="B157" s="87">
        <v>24</v>
      </c>
      <c r="C157" s="20" t="s">
        <v>2</v>
      </c>
      <c r="D157" s="74"/>
      <c r="E157" s="75"/>
      <c r="F157" s="76"/>
      <c r="G157" s="23" t="s">
        <v>317</v>
      </c>
      <c r="H157" s="289">
        <f>H158+H159+H162+H164+H165</f>
        <v>3150</v>
      </c>
      <c r="I157" s="289">
        <f aca="true" t="shared" si="31" ref="I157:N157">I158+I159+I162+I164+I165</f>
        <v>45250</v>
      </c>
      <c r="J157" s="289">
        <f t="shared" si="31"/>
        <v>6000</v>
      </c>
      <c r="K157" s="289">
        <f t="shared" si="31"/>
        <v>75000</v>
      </c>
      <c r="L157" s="289">
        <f t="shared" si="31"/>
        <v>7500</v>
      </c>
      <c r="M157" s="289">
        <f t="shared" si="31"/>
        <v>0</v>
      </c>
      <c r="N157" s="289">
        <f t="shared" si="31"/>
        <v>136900</v>
      </c>
    </row>
    <row r="158" spans="2:14" ht="12.75">
      <c r="B158" s="263">
        <v>24</v>
      </c>
      <c r="C158" s="264" t="s">
        <v>2</v>
      </c>
      <c r="D158" s="265" t="s">
        <v>21</v>
      </c>
      <c r="E158" s="264"/>
      <c r="F158" s="266"/>
      <c r="G158" s="267" t="s">
        <v>318</v>
      </c>
      <c r="H158" s="40">
        <v>0</v>
      </c>
      <c r="I158" s="41">
        <v>40000</v>
      </c>
      <c r="J158" s="41">
        <v>0</v>
      </c>
      <c r="K158" s="41">
        <v>0</v>
      </c>
      <c r="L158" s="41">
        <v>0</v>
      </c>
      <c r="M158" s="41">
        <v>0</v>
      </c>
      <c r="N158" s="42">
        <f t="shared" si="30"/>
        <v>40000</v>
      </c>
    </row>
    <row r="159" spans="2:14" ht="12.75">
      <c r="B159" s="263">
        <v>24</v>
      </c>
      <c r="C159" s="264" t="s">
        <v>2</v>
      </c>
      <c r="D159" s="265" t="s">
        <v>32</v>
      </c>
      <c r="E159" s="264"/>
      <c r="F159" s="266"/>
      <c r="G159" s="267" t="s">
        <v>321</v>
      </c>
      <c r="H159" s="40">
        <f>SUM(H160:H161)</f>
        <v>3150</v>
      </c>
      <c r="I159" s="181">
        <v>0</v>
      </c>
      <c r="J159" s="181">
        <v>4000</v>
      </c>
      <c r="K159" s="181">
        <v>0</v>
      </c>
      <c r="L159" s="181">
        <v>4000</v>
      </c>
      <c r="M159" s="203">
        <v>0</v>
      </c>
      <c r="N159" s="42">
        <f t="shared" si="30"/>
        <v>11150</v>
      </c>
    </row>
    <row r="160" spans="2:14" ht="12.75">
      <c r="B160" s="263"/>
      <c r="C160" s="264"/>
      <c r="D160" s="265"/>
      <c r="E160" s="264"/>
      <c r="F160" s="266"/>
      <c r="G160" s="315" t="s">
        <v>578</v>
      </c>
      <c r="H160" s="40">
        <v>1050</v>
      </c>
      <c r="I160" s="41">
        <v>0</v>
      </c>
      <c r="J160" s="41">
        <v>0</v>
      </c>
      <c r="K160" s="41">
        <v>0</v>
      </c>
      <c r="L160" s="181">
        <v>0</v>
      </c>
      <c r="M160" s="181">
        <v>0</v>
      </c>
      <c r="N160" s="42">
        <f t="shared" si="30"/>
        <v>1050</v>
      </c>
    </row>
    <row r="161" spans="2:14" ht="12.75">
      <c r="B161" s="263"/>
      <c r="C161" s="264"/>
      <c r="D161" s="265"/>
      <c r="E161" s="264"/>
      <c r="F161" s="266"/>
      <c r="G161" s="315" t="s">
        <v>579</v>
      </c>
      <c r="H161" s="40">
        <v>2100</v>
      </c>
      <c r="I161" s="41">
        <v>0</v>
      </c>
      <c r="J161" s="41">
        <v>0</v>
      </c>
      <c r="K161" s="41">
        <v>0</v>
      </c>
      <c r="L161" s="181">
        <v>0</v>
      </c>
      <c r="M161" s="181">
        <v>0</v>
      </c>
      <c r="N161" s="42">
        <f t="shared" si="30"/>
        <v>2100</v>
      </c>
    </row>
    <row r="162" spans="2:14" ht="12.75">
      <c r="B162" s="263">
        <v>24</v>
      </c>
      <c r="C162" s="264" t="s">
        <v>2</v>
      </c>
      <c r="D162" s="265" t="s">
        <v>40</v>
      </c>
      <c r="E162" s="264"/>
      <c r="F162" s="266"/>
      <c r="G162" s="267" t="s">
        <v>323</v>
      </c>
      <c r="H162" s="181">
        <f aca="true" t="shared" si="32" ref="H162:M162">H163</f>
        <v>0</v>
      </c>
      <c r="I162" s="181">
        <f t="shared" si="32"/>
        <v>5250</v>
      </c>
      <c r="J162" s="181">
        <f t="shared" si="32"/>
        <v>0</v>
      </c>
      <c r="K162" s="181">
        <f t="shared" si="32"/>
        <v>0</v>
      </c>
      <c r="L162" s="181">
        <f t="shared" si="32"/>
        <v>0</v>
      </c>
      <c r="M162" s="181">
        <f t="shared" si="32"/>
        <v>0</v>
      </c>
      <c r="N162" s="42">
        <f t="shared" si="30"/>
        <v>5250</v>
      </c>
    </row>
    <row r="163" spans="2:14" ht="12.75">
      <c r="B163" s="263"/>
      <c r="C163" s="264"/>
      <c r="D163" s="265"/>
      <c r="E163" s="264"/>
      <c r="F163" s="266"/>
      <c r="G163" s="315" t="s">
        <v>580</v>
      </c>
      <c r="H163" s="181">
        <v>0</v>
      </c>
      <c r="I163" s="181">
        <v>5250</v>
      </c>
      <c r="J163" s="181">
        <v>0</v>
      </c>
      <c r="K163" s="181">
        <v>0</v>
      </c>
      <c r="L163" s="181">
        <v>0</v>
      </c>
      <c r="M163" s="203">
        <v>0</v>
      </c>
      <c r="N163" s="42">
        <f t="shared" si="30"/>
        <v>5250</v>
      </c>
    </row>
    <row r="164" spans="2:14" ht="12.75">
      <c r="B164" s="263">
        <v>24</v>
      </c>
      <c r="C164" s="264" t="s">
        <v>2</v>
      </c>
      <c r="D164" s="265" t="s">
        <v>42</v>
      </c>
      <c r="E164" s="264"/>
      <c r="F164" s="266"/>
      <c r="G164" s="267" t="s">
        <v>324</v>
      </c>
      <c r="H164" s="40">
        <v>0</v>
      </c>
      <c r="I164" s="41">
        <v>0</v>
      </c>
      <c r="J164" s="41">
        <v>0</v>
      </c>
      <c r="K164" s="41">
        <v>75000</v>
      </c>
      <c r="L164" s="41">
        <v>0</v>
      </c>
      <c r="M164" s="41">
        <v>0</v>
      </c>
      <c r="N164" s="42">
        <f t="shared" si="30"/>
        <v>75000</v>
      </c>
    </row>
    <row r="165" spans="2:14" ht="12.75">
      <c r="B165" s="263"/>
      <c r="C165" s="264"/>
      <c r="D165" s="265" t="s">
        <v>47</v>
      </c>
      <c r="E165" s="264"/>
      <c r="F165" s="266"/>
      <c r="G165" s="267" t="s">
        <v>612</v>
      </c>
      <c r="H165" s="203">
        <v>0</v>
      </c>
      <c r="I165" s="41">
        <v>0</v>
      </c>
      <c r="J165" s="41">
        <v>2000</v>
      </c>
      <c r="K165" s="41">
        <v>0</v>
      </c>
      <c r="L165" s="41">
        <v>3500</v>
      </c>
      <c r="M165" s="203">
        <v>0</v>
      </c>
      <c r="N165" s="42">
        <f t="shared" si="30"/>
        <v>5500</v>
      </c>
    </row>
    <row r="166" spans="2:14" ht="12.75">
      <c r="B166" s="87">
        <v>24</v>
      </c>
      <c r="C166" s="20" t="s">
        <v>4</v>
      </c>
      <c r="D166" s="74"/>
      <c r="E166" s="75"/>
      <c r="F166" s="76"/>
      <c r="G166" s="23" t="s">
        <v>327</v>
      </c>
      <c r="H166" s="289">
        <f>SUM(H167+H169+H173+H180+H175)</f>
        <v>73868</v>
      </c>
      <c r="I166" s="289">
        <f>SUM(I167+I169+I173+I180)</f>
        <v>0</v>
      </c>
      <c r="J166" s="289">
        <f>SUM(J167+J169+J173+J180)</f>
        <v>0</v>
      </c>
      <c r="K166" s="289">
        <f>SUM(K167+K169+K173+K180)</f>
        <v>0</v>
      </c>
      <c r="L166" s="289">
        <f>SUM(L167+L169+L173+L180)</f>
        <v>0</v>
      </c>
      <c r="M166" s="288">
        <f>SUM(M167+M169+M173+M180)</f>
        <v>0</v>
      </c>
      <c r="N166" s="26">
        <f t="shared" si="30"/>
        <v>73868</v>
      </c>
    </row>
    <row r="167" spans="2:14" ht="12.75">
      <c r="B167" s="263">
        <v>24</v>
      </c>
      <c r="C167" s="264" t="s">
        <v>4</v>
      </c>
      <c r="D167" s="265" t="s">
        <v>24</v>
      </c>
      <c r="E167" s="264"/>
      <c r="F167" s="268"/>
      <c r="G167" s="269" t="s">
        <v>508</v>
      </c>
      <c r="H167" s="40">
        <f aca="true" t="shared" si="33" ref="H167:M167">SUM(H168)</f>
        <v>1280</v>
      </c>
      <c r="I167" s="181">
        <f t="shared" si="33"/>
        <v>0</v>
      </c>
      <c r="J167" s="181">
        <f t="shared" si="33"/>
        <v>0</v>
      </c>
      <c r="K167" s="181">
        <f t="shared" si="33"/>
        <v>0</v>
      </c>
      <c r="L167" s="181">
        <f t="shared" si="33"/>
        <v>0</v>
      </c>
      <c r="M167" s="203">
        <f t="shared" si="33"/>
        <v>0</v>
      </c>
      <c r="N167" s="42">
        <f t="shared" si="30"/>
        <v>1280</v>
      </c>
    </row>
    <row r="168" spans="2:14" ht="12.75">
      <c r="B168" s="51">
        <v>24</v>
      </c>
      <c r="C168" s="52" t="s">
        <v>4</v>
      </c>
      <c r="D168" s="56" t="s">
        <v>24</v>
      </c>
      <c r="E168" s="138" t="s">
        <v>21</v>
      </c>
      <c r="F168" s="195"/>
      <c r="G168" s="159" t="s">
        <v>509</v>
      </c>
      <c r="H168" s="40">
        <v>1280</v>
      </c>
      <c r="I168" s="181">
        <v>0</v>
      </c>
      <c r="J168" s="181">
        <v>0</v>
      </c>
      <c r="K168" s="181">
        <v>0</v>
      </c>
      <c r="L168" s="181">
        <v>0</v>
      </c>
      <c r="M168" s="203">
        <v>0</v>
      </c>
      <c r="N168" s="42">
        <f t="shared" si="30"/>
        <v>1280</v>
      </c>
    </row>
    <row r="169" spans="2:14" ht="12.75">
      <c r="B169" s="263">
        <v>24</v>
      </c>
      <c r="C169" s="264" t="s">
        <v>4</v>
      </c>
      <c r="D169" s="265" t="s">
        <v>511</v>
      </c>
      <c r="E169" s="264"/>
      <c r="F169" s="268"/>
      <c r="G169" s="269" t="s">
        <v>510</v>
      </c>
      <c r="H169" s="40">
        <f>SUM(H170:H171)</f>
        <v>7500</v>
      </c>
      <c r="I169" s="181">
        <f>SUM(I170:I170)</f>
        <v>0</v>
      </c>
      <c r="J169" s="181">
        <f>SUM(J170:J170)</f>
        <v>0</v>
      </c>
      <c r="K169" s="181">
        <f>SUM(K170:K170)</f>
        <v>0</v>
      </c>
      <c r="L169" s="181">
        <f>SUM(L170:L170)</f>
        <v>0</v>
      </c>
      <c r="M169" s="203">
        <f>SUM(M170:M170)</f>
        <v>0</v>
      </c>
      <c r="N169" s="42">
        <f t="shared" si="30"/>
        <v>7500</v>
      </c>
    </row>
    <row r="170" spans="2:14" ht="12.75">
      <c r="B170" s="51" t="s">
        <v>328</v>
      </c>
      <c r="C170" s="52" t="s">
        <v>4</v>
      </c>
      <c r="D170" s="50" t="s">
        <v>511</v>
      </c>
      <c r="E170" s="52" t="s">
        <v>21</v>
      </c>
      <c r="F170" s="94"/>
      <c r="G170" s="157" t="s">
        <v>512</v>
      </c>
      <c r="H170" s="40">
        <v>3500</v>
      </c>
      <c r="I170" s="181">
        <v>0</v>
      </c>
      <c r="J170" s="181">
        <v>0</v>
      </c>
      <c r="K170" s="181">
        <v>0</v>
      </c>
      <c r="L170" s="181">
        <v>0</v>
      </c>
      <c r="M170" s="203">
        <v>0</v>
      </c>
      <c r="N170" s="42">
        <f t="shared" si="30"/>
        <v>3500</v>
      </c>
    </row>
    <row r="171" spans="2:14" ht="12.75">
      <c r="B171" s="51" t="s">
        <v>328</v>
      </c>
      <c r="C171" s="52" t="s">
        <v>4</v>
      </c>
      <c r="D171" s="50" t="s">
        <v>511</v>
      </c>
      <c r="E171" s="52" t="s">
        <v>24</v>
      </c>
      <c r="F171" s="94"/>
      <c r="G171" s="157" t="s">
        <v>586</v>
      </c>
      <c r="H171" s="40">
        <f>H172</f>
        <v>4000</v>
      </c>
      <c r="I171" s="181">
        <v>0</v>
      </c>
      <c r="J171" s="181">
        <v>0</v>
      </c>
      <c r="K171" s="181">
        <v>0</v>
      </c>
      <c r="L171" s="181">
        <v>0</v>
      </c>
      <c r="M171" s="203">
        <v>0</v>
      </c>
      <c r="N171" s="42">
        <f t="shared" si="30"/>
        <v>4000</v>
      </c>
    </row>
    <row r="172" spans="2:14" ht="12.75">
      <c r="B172" s="51"/>
      <c r="C172" s="52"/>
      <c r="D172" s="50"/>
      <c r="E172" s="52"/>
      <c r="F172" s="94"/>
      <c r="G172" s="157" t="s">
        <v>581</v>
      </c>
      <c r="H172" s="40">
        <v>4000</v>
      </c>
      <c r="I172" s="181">
        <v>0</v>
      </c>
      <c r="J172" s="181">
        <v>0</v>
      </c>
      <c r="K172" s="181">
        <v>0</v>
      </c>
      <c r="L172" s="181">
        <v>0</v>
      </c>
      <c r="M172" s="203">
        <v>0</v>
      </c>
      <c r="N172" s="42">
        <f t="shared" si="30"/>
        <v>4000</v>
      </c>
    </row>
    <row r="173" spans="2:14" ht="12.75">
      <c r="B173" s="263">
        <v>24</v>
      </c>
      <c r="C173" s="264" t="s">
        <v>4</v>
      </c>
      <c r="D173" s="265" t="s">
        <v>513</v>
      </c>
      <c r="E173" s="264"/>
      <c r="F173" s="270"/>
      <c r="G173" s="269" t="s">
        <v>329</v>
      </c>
      <c r="H173" s="40">
        <f>H174</f>
        <v>50000</v>
      </c>
      <c r="I173" s="181">
        <f>SUM(I174:I174)</f>
        <v>0</v>
      </c>
      <c r="J173" s="181">
        <f>SUM(J174:J174)</f>
        <v>0</v>
      </c>
      <c r="K173" s="181">
        <f>SUM(K174:K174)</f>
        <v>0</v>
      </c>
      <c r="L173" s="181">
        <f>SUM(L174:L174)</f>
        <v>0</v>
      </c>
      <c r="M173" s="203">
        <f>SUM(M174:M174)</f>
        <v>0</v>
      </c>
      <c r="N173" s="42">
        <f t="shared" si="30"/>
        <v>50000</v>
      </c>
    </row>
    <row r="174" spans="2:14" ht="12.75">
      <c r="B174" s="51">
        <v>24</v>
      </c>
      <c r="C174" s="52" t="s">
        <v>4</v>
      </c>
      <c r="D174" s="50" t="s">
        <v>513</v>
      </c>
      <c r="E174" s="52" t="s">
        <v>21</v>
      </c>
      <c r="F174" s="90"/>
      <c r="G174" s="157" t="s">
        <v>514</v>
      </c>
      <c r="H174" s="40">
        <v>50000</v>
      </c>
      <c r="I174" s="181">
        <v>0</v>
      </c>
      <c r="J174" s="181">
        <v>0</v>
      </c>
      <c r="K174" s="181">
        <v>0</v>
      </c>
      <c r="L174" s="181">
        <v>0</v>
      </c>
      <c r="M174" s="203">
        <v>0</v>
      </c>
      <c r="N174" s="42">
        <f t="shared" si="30"/>
        <v>50000</v>
      </c>
    </row>
    <row r="175" spans="2:14" ht="12.75">
      <c r="B175" s="316" t="s">
        <v>328</v>
      </c>
      <c r="C175" s="317" t="s">
        <v>4</v>
      </c>
      <c r="D175" s="318" t="s">
        <v>521</v>
      </c>
      <c r="E175" s="317"/>
      <c r="F175" s="319"/>
      <c r="G175" s="320" t="s">
        <v>332</v>
      </c>
      <c r="H175" s="40">
        <f>H176+H177+H178+H179</f>
        <v>11820</v>
      </c>
      <c r="I175" s="181">
        <v>0</v>
      </c>
      <c r="J175" s="181">
        <v>0</v>
      </c>
      <c r="K175" s="181">
        <v>0</v>
      </c>
      <c r="L175" s="181">
        <v>0</v>
      </c>
      <c r="M175" s="203">
        <v>0</v>
      </c>
      <c r="N175" s="42">
        <f t="shared" si="30"/>
        <v>11820</v>
      </c>
    </row>
    <row r="176" spans="2:14" ht="12.75">
      <c r="B176" s="51"/>
      <c r="C176" s="52"/>
      <c r="D176" s="50"/>
      <c r="E176" s="52"/>
      <c r="F176" s="90"/>
      <c r="G176" s="157" t="s">
        <v>582</v>
      </c>
      <c r="H176" s="40">
        <v>4000</v>
      </c>
      <c r="I176" s="181">
        <v>0</v>
      </c>
      <c r="J176" s="181">
        <v>0</v>
      </c>
      <c r="K176" s="181">
        <v>0</v>
      </c>
      <c r="L176" s="181">
        <v>0</v>
      </c>
      <c r="M176" s="203">
        <v>0</v>
      </c>
      <c r="N176" s="42">
        <f t="shared" si="30"/>
        <v>4000</v>
      </c>
    </row>
    <row r="177" spans="2:14" ht="12.75">
      <c r="B177" s="51"/>
      <c r="C177" s="52"/>
      <c r="D177" s="50"/>
      <c r="E177" s="52"/>
      <c r="F177" s="90"/>
      <c r="G177" s="157" t="s">
        <v>583</v>
      </c>
      <c r="H177" s="40">
        <v>800</v>
      </c>
      <c r="I177" s="181">
        <v>0</v>
      </c>
      <c r="J177" s="181">
        <v>0</v>
      </c>
      <c r="K177" s="181">
        <v>0</v>
      </c>
      <c r="L177" s="181">
        <v>0</v>
      </c>
      <c r="M177" s="203">
        <v>0</v>
      </c>
      <c r="N177" s="42">
        <f t="shared" si="30"/>
        <v>800</v>
      </c>
    </row>
    <row r="178" spans="2:14" ht="12.75">
      <c r="B178" s="51"/>
      <c r="C178" s="52"/>
      <c r="D178" s="50"/>
      <c r="E178" s="52"/>
      <c r="F178" s="90"/>
      <c r="G178" s="157" t="s">
        <v>584</v>
      </c>
      <c r="H178" s="40">
        <v>2500</v>
      </c>
      <c r="I178" s="181">
        <v>0</v>
      </c>
      <c r="J178" s="181">
        <v>0</v>
      </c>
      <c r="K178" s="181">
        <v>0</v>
      </c>
      <c r="L178" s="181">
        <v>0</v>
      </c>
      <c r="M178" s="203">
        <v>0</v>
      </c>
      <c r="N178" s="42">
        <f t="shared" si="30"/>
        <v>2500</v>
      </c>
    </row>
    <row r="179" spans="2:14" ht="12.75">
      <c r="B179" s="51"/>
      <c r="C179" s="52"/>
      <c r="D179" s="50"/>
      <c r="E179" s="52"/>
      <c r="F179" s="90"/>
      <c r="G179" s="157" t="s">
        <v>604</v>
      </c>
      <c r="H179" s="40">
        <v>4520</v>
      </c>
      <c r="I179" s="181">
        <v>0</v>
      </c>
      <c r="J179" s="181">
        <v>0</v>
      </c>
      <c r="K179" s="181">
        <v>0</v>
      </c>
      <c r="L179" s="181">
        <v>0</v>
      </c>
      <c r="M179" s="203">
        <v>0</v>
      </c>
      <c r="N179" s="42">
        <f t="shared" si="30"/>
        <v>4520</v>
      </c>
    </row>
    <row r="180" spans="2:14" ht="12.75">
      <c r="B180" s="263">
        <v>24</v>
      </c>
      <c r="C180" s="264" t="s">
        <v>4</v>
      </c>
      <c r="D180" s="265" t="s">
        <v>404</v>
      </c>
      <c r="E180" s="264"/>
      <c r="F180" s="270"/>
      <c r="G180" s="269" t="s">
        <v>523</v>
      </c>
      <c r="H180" s="40">
        <f aca="true" t="shared" si="34" ref="H180:M180">SUM(H181:H181)</f>
        <v>3268</v>
      </c>
      <c r="I180" s="181">
        <f t="shared" si="34"/>
        <v>0</v>
      </c>
      <c r="J180" s="181">
        <f t="shared" si="34"/>
        <v>0</v>
      </c>
      <c r="K180" s="181">
        <f t="shared" si="34"/>
        <v>0</v>
      </c>
      <c r="L180" s="181">
        <f t="shared" si="34"/>
        <v>0</v>
      </c>
      <c r="M180" s="203">
        <f t="shared" si="34"/>
        <v>0</v>
      </c>
      <c r="N180" s="42">
        <f t="shared" si="30"/>
        <v>3268</v>
      </c>
    </row>
    <row r="181" spans="2:14" ht="12.75">
      <c r="B181" s="51">
        <v>24</v>
      </c>
      <c r="C181" s="52" t="s">
        <v>4</v>
      </c>
      <c r="D181" s="50" t="s">
        <v>404</v>
      </c>
      <c r="E181" s="52" t="s">
        <v>21</v>
      </c>
      <c r="F181" s="90"/>
      <c r="G181" s="157" t="s">
        <v>524</v>
      </c>
      <c r="H181" s="40">
        <f>H183+H182</f>
        <v>3268</v>
      </c>
      <c r="I181" s="181">
        <v>0</v>
      </c>
      <c r="J181" s="181">
        <v>0</v>
      </c>
      <c r="K181" s="181">
        <v>0</v>
      </c>
      <c r="L181" s="181">
        <v>0</v>
      </c>
      <c r="M181" s="203">
        <v>0</v>
      </c>
      <c r="N181" s="42">
        <f>SUM(H181:M181)</f>
        <v>3268</v>
      </c>
    </row>
    <row r="182" spans="2:14" ht="12.75">
      <c r="B182" s="51"/>
      <c r="C182" s="52"/>
      <c r="D182" s="50"/>
      <c r="E182" s="52"/>
      <c r="F182" s="90"/>
      <c r="G182" s="157" t="s">
        <v>564</v>
      </c>
      <c r="H182" s="181">
        <v>3068</v>
      </c>
      <c r="I182" s="181">
        <v>0</v>
      </c>
      <c r="J182" s="181">
        <v>0</v>
      </c>
      <c r="K182" s="181">
        <v>0</v>
      </c>
      <c r="L182" s="181">
        <v>0</v>
      </c>
      <c r="M182" s="181">
        <v>0</v>
      </c>
      <c r="N182" s="42">
        <f>SUM(H182:M182)</f>
        <v>3068</v>
      </c>
    </row>
    <row r="183" spans="2:14" ht="12.75">
      <c r="B183" s="51"/>
      <c r="C183" s="52"/>
      <c r="D183" s="50"/>
      <c r="E183" s="52"/>
      <c r="F183" s="90"/>
      <c r="G183" s="157" t="s">
        <v>565</v>
      </c>
      <c r="H183" s="181">
        <v>200</v>
      </c>
      <c r="I183" s="181">
        <v>0</v>
      </c>
      <c r="J183" s="181">
        <v>0</v>
      </c>
      <c r="K183" s="181">
        <v>0</v>
      </c>
      <c r="L183" s="181">
        <v>0</v>
      </c>
      <c r="M183" s="181">
        <v>0</v>
      </c>
      <c r="N183" s="42">
        <f>SUM(H183:M183)</f>
        <v>200</v>
      </c>
    </row>
    <row r="184" spans="2:14" ht="12.75">
      <c r="B184" s="16">
        <v>29</v>
      </c>
      <c r="C184" s="13"/>
      <c r="D184" s="85"/>
      <c r="E184" s="84"/>
      <c r="F184" s="86"/>
      <c r="G184" s="16" t="s">
        <v>576</v>
      </c>
      <c r="H184" s="290">
        <f aca="true" t="shared" si="35" ref="H184:M184">H185</f>
        <v>6500</v>
      </c>
      <c r="I184" s="290">
        <f t="shared" si="35"/>
        <v>0</v>
      </c>
      <c r="J184" s="290">
        <f t="shared" si="35"/>
        <v>0</v>
      </c>
      <c r="K184" s="290">
        <f t="shared" si="35"/>
        <v>0</v>
      </c>
      <c r="L184" s="290">
        <f t="shared" si="35"/>
        <v>0</v>
      </c>
      <c r="M184" s="290">
        <f t="shared" si="35"/>
        <v>0</v>
      </c>
      <c r="N184" s="68">
        <f t="shared" si="30"/>
        <v>6500</v>
      </c>
    </row>
    <row r="185" spans="2:14" ht="12.75">
      <c r="B185" s="329">
        <v>29</v>
      </c>
      <c r="C185" s="327" t="s">
        <v>2</v>
      </c>
      <c r="D185" s="330"/>
      <c r="E185" s="331"/>
      <c r="F185" s="332"/>
      <c r="G185" s="328" t="s">
        <v>605</v>
      </c>
      <c r="H185" s="333">
        <v>6500</v>
      </c>
      <c r="I185" s="333">
        <v>0</v>
      </c>
      <c r="J185" s="333">
        <v>0</v>
      </c>
      <c r="K185" s="333">
        <v>0</v>
      </c>
      <c r="L185" s="333">
        <v>0</v>
      </c>
      <c r="M185" s="333">
        <v>0</v>
      </c>
      <c r="N185" s="68">
        <f t="shared" si="30"/>
        <v>6500</v>
      </c>
    </row>
    <row r="186" spans="2:14" ht="12.75">
      <c r="B186" s="16">
        <v>31</v>
      </c>
      <c r="C186" s="13"/>
      <c r="D186" s="85"/>
      <c r="E186" s="84"/>
      <c r="F186" s="86"/>
      <c r="G186" s="16" t="s">
        <v>372</v>
      </c>
      <c r="H186" s="290">
        <f aca="true" t="shared" si="36" ref="H186:M186">H187</f>
        <v>373200</v>
      </c>
      <c r="I186" s="290">
        <f t="shared" si="36"/>
        <v>0</v>
      </c>
      <c r="J186" s="290">
        <f t="shared" si="36"/>
        <v>0</v>
      </c>
      <c r="K186" s="290">
        <f t="shared" si="36"/>
        <v>0</v>
      </c>
      <c r="L186" s="290">
        <f t="shared" si="36"/>
        <v>0</v>
      </c>
      <c r="M186" s="285">
        <f t="shared" si="36"/>
        <v>0</v>
      </c>
      <c r="N186" s="68">
        <f aca="true" t="shared" si="37" ref="N186:N208">SUM(H186:M186)</f>
        <v>373200</v>
      </c>
    </row>
    <row r="187" spans="2:14" ht="12.75">
      <c r="B187" s="87">
        <v>31</v>
      </c>
      <c r="C187" s="20" t="s">
        <v>3</v>
      </c>
      <c r="D187" s="74"/>
      <c r="E187" s="75"/>
      <c r="F187" s="76"/>
      <c r="G187" s="23" t="s">
        <v>376</v>
      </c>
      <c r="H187" s="24">
        <f>SUM(H188+H206)</f>
        <v>373200</v>
      </c>
      <c r="I187" s="25">
        <f>SUM(I188:I188)</f>
        <v>0</v>
      </c>
      <c r="J187" s="25">
        <f>SUM(J188:J188)</f>
        <v>0</v>
      </c>
      <c r="K187" s="25">
        <f>SUM(K188:K188)</f>
        <v>0</v>
      </c>
      <c r="L187" s="25">
        <f>SUM(L188:L188)</f>
        <v>0</v>
      </c>
      <c r="M187" s="25">
        <f>SUM(M188:M188)</f>
        <v>0</v>
      </c>
      <c r="N187" s="26">
        <f t="shared" si="37"/>
        <v>373200</v>
      </c>
    </row>
    <row r="188" spans="2:14" ht="12.75">
      <c r="B188" s="58">
        <v>31</v>
      </c>
      <c r="C188" s="36" t="s">
        <v>3</v>
      </c>
      <c r="D188" s="37" t="s">
        <v>21</v>
      </c>
      <c r="E188" s="147"/>
      <c r="F188" s="61"/>
      <c r="G188" s="39" t="s">
        <v>374</v>
      </c>
      <c r="H188" s="181">
        <f aca="true" t="shared" si="38" ref="H188:M188">SUM(H189:H205)</f>
        <v>303200</v>
      </c>
      <c r="I188" s="181">
        <f t="shared" si="38"/>
        <v>0</v>
      </c>
      <c r="J188" s="181">
        <f t="shared" si="38"/>
        <v>0</v>
      </c>
      <c r="K188" s="181">
        <f t="shared" si="38"/>
        <v>0</v>
      </c>
      <c r="L188" s="181">
        <f t="shared" si="38"/>
        <v>0</v>
      </c>
      <c r="M188" s="203">
        <f t="shared" si="38"/>
        <v>0</v>
      </c>
      <c r="N188" s="42">
        <f t="shared" si="37"/>
        <v>303200</v>
      </c>
    </row>
    <row r="189" spans="2:14" ht="12.75">
      <c r="B189" s="58"/>
      <c r="C189" s="36"/>
      <c r="D189" s="37"/>
      <c r="E189" s="294"/>
      <c r="F189" s="61"/>
      <c r="G189" s="272" t="s">
        <v>590</v>
      </c>
      <c r="H189" s="181">
        <v>20000</v>
      </c>
      <c r="I189" s="181">
        <v>0</v>
      </c>
      <c r="J189" s="181">
        <v>0</v>
      </c>
      <c r="K189" s="181">
        <v>0</v>
      </c>
      <c r="L189" s="181">
        <v>0</v>
      </c>
      <c r="M189" s="181">
        <v>0</v>
      </c>
      <c r="N189" s="181">
        <f t="shared" si="37"/>
        <v>20000</v>
      </c>
    </row>
    <row r="190" spans="2:14" ht="12.75">
      <c r="B190" s="58"/>
      <c r="C190" s="36"/>
      <c r="D190" s="37"/>
      <c r="E190" s="294"/>
      <c r="F190" s="61"/>
      <c r="G190" s="272" t="s">
        <v>585</v>
      </c>
      <c r="H190" s="203">
        <v>2200</v>
      </c>
      <c r="I190" s="181">
        <v>0</v>
      </c>
      <c r="J190" s="181">
        <v>0</v>
      </c>
      <c r="K190" s="181">
        <v>0</v>
      </c>
      <c r="L190" s="181">
        <v>0</v>
      </c>
      <c r="M190" s="181">
        <v>0</v>
      </c>
      <c r="N190" s="41">
        <f t="shared" si="37"/>
        <v>2200</v>
      </c>
    </row>
    <row r="191" spans="2:14" ht="12.75">
      <c r="B191" s="58"/>
      <c r="C191" s="36"/>
      <c r="D191" s="37"/>
      <c r="E191" s="294"/>
      <c r="F191" s="61"/>
      <c r="G191" s="292" t="s">
        <v>571</v>
      </c>
      <c r="H191" s="40">
        <v>18000</v>
      </c>
      <c r="I191" s="181">
        <v>0</v>
      </c>
      <c r="J191" s="181">
        <v>0</v>
      </c>
      <c r="K191" s="181">
        <v>0</v>
      </c>
      <c r="L191" s="181">
        <v>0</v>
      </c>
      <c r="M191" s="181">
        <v>0</v>
      </c>
      <c r="N191" s="42">
        <f t="shared" si="37"/>
        <v>18000</v>
      </c>
    </row>
    <row r="192" spans="2:14" ht="12.75">
      <c r="B192" s="58"/>
      <c r="C192" s="36"/>
      <c r="D192" s="37"/>
      <c r="E192" s="294"/>
      <c r="F192" s="61"/>
      <c r="G192" s="292" t="s">
        <v>577</v>
      </c>
      <c r="H192" s="40">
        <v>3500</v>
      </c>
      <c r="I192" s="181">
        <v>0</v>
      </c>
      <c r="J192" s="181">
        <v>0</v>
      </c>
      <c r="K192" s="181">
        <v>0</v>
      </c>
      <c r="L192" s="181">
        <v>0</v>
      </c>
      <c r="M192" s="181">
        <v>0</v>
      </c>
      <c r="N192" s="42">
        <f t="shared" si="37"/>
        <v>3500</v>
      </c>
    </row>
    <row r="193" spans="2:14" ht="12.75">
      <c r="B193" s="58"/>
      <c r="C193" s="36"/>
      <c r="D193" s="37"/>
      <c r="E193" s="294"/>
      <c r="F193" s="61"/>
      <c r="G193" s="292" t="s">
        <v>588</v>
      </c>
      <c r="H193" s="40">
        <v>32000</v>
      </c>
      <c r="I193" s="181">
        <v>0</v>
      </c>
      <c r="J193" s="181">
        <v>0</v>
      </c>
      <c r="K193" s="181">
        <v>0</v>
      </c>
      <c r="L193" s="181">
        <v>0</v>
      </c>
      <c r="M193" s="181">
        <v>0</v>
      </c>
      <c r="N193" s="42">
        <f t="shared" si="37"/>
        <v>32000</v>
      </c>
    </row>
    <row r="194" spans="2:14" ht="12.75">
      <c r="B194" s="58"/>
      <c r="C194" s="36"/>
      <c r="D194" s="37"/>
      <c r="E194" s="294"/>
      <c r="F194" s="61"/>
      <c r="G194" s="292" t="s">
        <v>589</v>
      </c>
      <c r="H194" s="40">
        <v>21000</v>
      </c>
      <c r="I194" s="181">
        <v>0</v>
      </c>
      <c r="J194" s="181">
        <v>0</v>
      </c>
      <c r="K194" s="181">
        <v>0</v>
      </c>
      <c r="L194" s="181">
        <v>0</v>
      </c>
      <c r="M194" s="181">
        <v>0</v>
      </c>
      <c r="N194" s="42">
        <f t="shared" si="37"/>
        <v>21000</v>
      </c>
    </row>
    <row r="195" spans="2:14" ht="12.75">
      <c r="B195" s="58"/>
      <c r="C195" s="36"/>
      <c r="D195" s="37"/>
      <c r="E195" s="294"/>
      <c r="F195" s="61"/>
      <c r="G195" s="292" t="s">
        <v>591</v>
      </c>
      <c r="H195" s="40">
        <v>40000</v>
      </c>
      <c r="I195" s="181">
        <v>0</v>
      </c>
      <c r="J195" s="181">
        <v>0</v>
      </c>
      <c r="K195" s="181">
        <v>0</v>
      </c>
      <c r="L195" s="181">
        <v>0</v>
      </c>
      <c r="M195" s="181">
        <v>0</v>
      </c>
      <c r="N195" s="42">
        <f t="shared" si="37"/>
        <v>40000</v>
      </c>
    </row>
    <row r="196" spans="2:14" ht="12.75">
      <c r="B196" s="58"/>
      <c r="C196" s="36"/>
      <c r="D196" s="37"/>
      <c r="E196" s="294"/>
      <c r="F196" s="61"/>
      <c r="G196" s="292" t="s">
        <v>592</v>
      </c>
      <c r="H196" s="40">
        <v>20000</v>
      </c>
      <c r="I196" s="181">
        <v>0</v>
      </c>
      <c r="J196" s="181">
        <v>0</v>
      </c>
      <c r="K196" s="181">
        <v>0</v>
      </c>
      <c r="L196" s="181">
        <v>0</v>
      </c>
      <c r="M196" s="181">
        <v>0</v>
      </c>
      <c r="N196" s="42">
        <f t="shared" si="37"/>
        <v>20000</v>
      </c>
    </row>
    <row r="197" spans="2:14" ht="12.75">
      <c r="B197" s="58"/>
      <c r="C197" s="36"/>
      <c r="D197" s="37"/>
      <c r="E197" s="294"/>
      <c r="F197" s="61"/>
      <c r="G197" s="292" t="s">
        <v>599</v>
      </c>
      <c r="H197" s="40">
        <v>18000</v>
      </c>
      <c r="I197" s="181">
        <v>0</v>
      </c>
      <c r="J197" s="181">
        <v>0</v>
      </c>
      <c r="K197" s="181">
        <v>0</v>
      </c>
      <c r="L197" s="181">
        <v>0</v>
      </c>
      <c r="M197" s="181">
        <v>0</v>
      </c>
      <c r="N197" s="42">
        <f t="shared" si="37"/>
        <v>18000</v>
      </c>
    </row>
    <row r="198" spans="2:14" ht="12.75">
      <c r="B198" s="58"/>
      <c r="C198" s="36"/>
      <c r="D198" s="37"/>
      <c r="E198" s="294"/>
      <c r="F198" s="61"/>
      <c r="G198" s="292" t="s">
        <v>600</v>
      </c>
      <c r="H198" s="40">
        <v>14000</v>
      </c>
      <c r="I198" s="181">
        <v>0</v>
      </c>
      <c r="J198" s="181">
        <v>0</v>
      </c>
      <c r="K198" s="181">
        <v>0</v>
      </c>
      <c r="L198" s="181">
        <v>0</v>
      </c>
      <c r="M198" s="181">
        <v>0</v>
      </c>
      <c r="N198" s="42">
        <f t="shared" si="37"/>
        <v>14000</v>
      </c>
    </row>
    <row r="199" spans="2:14" ht="12.75">
      <c r="B199" s="58"/>
      <c r="C199" s="36"/>
      <c r="D199" s="37"/>
      <c r="E199" s="294"/>
      <c r="F199" s="61"/>
      <c r="G199" s="292" t="s">
        <v>593</v>
      </c>
      <c r="H199" s="40">
        <v>20000</v>
      </c>
      <c r="I199" s="181">
        <v>0</v>
      </c>
      <c r="J199" s="181">
        <v>0</v>
      </c>
      <c r="K199" s="181">
        <v>0</v>
      </c>
      <c r="L199" s="181">
        <v>0</v>
      </c>
      <c r="M199" s="181">
        <v>0</v>
      </c>
      <c r="N199" s="42">
        <f t="shared" si="37"/>
        <v>20000</v>
      </c>
    </row>
    <row r="200" spans="2:14" ht="12.75">
      <c r="B200" s="58"/>
      <c r="C200" s="36"/>
      <c r="D200" s="37"/>
      <c r="E200" s="294"/>
      <c r="F200" s="61"/>
      <c r="G200" s="292" t="s">
        <v>602</v>
      </c>
      <c r="H200" s="40">
        <v>28000</v>
      </c>
      <c r="I200" s="181">
        <v>0</v>
      </c>
      <c r="J200" s="181">
        <v>0</v>
      </c>
      <c r="K200" s="181">
        <v>0</v>
      </c>
      <c r="L200" s="181">
        <v>0</v>
      </c>
      <c r="M200" s="181">
        <v>0</v>
      </c>
      <c r="N200" s="42">
        <f t="shared" si="37"/>
        <v>28000</v>
      </c>
    </row>
    <row r="201" spans="2:14" ht="12.75">
      <c r="B201" s="58"/>
      <c r="C201" s="36"/>
      <c r="D201" s="37"/>
      <c r="E201" s="294"/>
      <c r="F201" s="61"/>
      <c r="G201" s="292" t="s">
        <v>601</v>
      </c>
      <c r="H201" s="40">
        <v>9000</v>
      </c>
      <c r="I201" s="181">
        <v>0</v>
      </c>
      <c r="J201" s="181">
        <v>0</v>
      </c>
      <c r="K201" s="181">
        <v>0</v>
      </c>
      <c r="L201" s="181">
        <v>0</v>
      </c>
      <c r="M201" s="181">
        <v>0</v>
      </c>
      <c r="N201" s="42">
        <f t="shared" si="37"/>
        <v>9000</v>
      </c>
    </row>
    <row r="202" spans="2:14" ht="12.75">
      <c r="B202" s="58"/>
      <c r="C202" s="36"/>
      <c r="D202" s="37"/>
      <c r="E202" s="294"/>
      <c r="F202" s="61"/>
      <c r="G202" s="292" t="s">
        <v>607</v>
      </c>
      <c r="H202" s="40">
        <v>8000</v>
      </c>
      <c r="I202" s="181">
        <v>0</v>
      </c>
      <c r="J202" s="181">
        <v>0</v>
      </c>
      <c r="K202" s="181">
        <v>0</v>
      </c>
      <c r="L202" s="181">
        <v>0</v>
      </c>
      <c r="M202" s="181">
        <v>0</v>
      </c>
      <c r="N202" s="42">
        <f t="shared" si="37"/>
        <v>8000</v>
      </c>
    </row>
    <row r="203" spans="2:14" ht="12.75">
      <c r="B203" s="58"/>
      <c r="C203" s="36"/>
      <c r="D203" s="37"/>
      <c r="E203" s="294"/>
      <c r="F203" s="61"/>
      <c r="G203" s="292" t="s">
        <v>597</v>
      </c>
      <c r="H203" s="40">
        <v>9500</v>
      </c>
      <c r="I203" s="181">
        <v>0</v>
      </c>
      <c r="J203" s="181">
        <v>0</v>
      </c>
      <c r="K203" s="181">
        <v>0</v>
      </c>
      <c r="L203" s="181">
        <v>0</v>
      </c>
      <c r="M203" s="181">
        <v>0</v>
      </c>
      <c r="N203" s="42">
        <f t="shared" si="37"/>
        <v>9500</v>
      </c>
    </row>
    <row r="204" spans="2:14" ht="12.75">
      <c r="B204" s="58"/>
      <c r="C204" s="36"/>
      <c r="D204" s="37"/>
      <c r="E204" s="294"/>
      <c r="F204" s="61"/>
      <c r="G204" s="292" t="s">
        <v>598</v>
      </c>
      <c r="H204" s="40">
        <v>31000</v>
      </c>
      <c r="I204" s="181">
        <v>0</v>
      </c>
      <c r="J204" s="181">
        <v>0</v>
      </c>
      <c r="K204" s="181">
        <v>0</v>
      </c>
      <c r="L204" s="181">
        <v>0</v>
      </c>
      <c r="M204" s="181">
        <v>0</v>
      </c>
      <c r="N204" s="42">
        <f t="shared" si="37"/>
        <v>31000</v>
      </c>
    </row>
    <row r="205" spans="2:14" ht="12.75">
      <c r="B205" s="58"/>
      <c r="C205" s="36"/>
      <c r="D205" s="37"/>
      <c r="E205" s="294"/>
      <c r="F205" s="61"/>
      <c r="G205" s="292" t="s">
        <v>603</v>
      </c>
      <c r="H205" s="40">
        <v>9000</v>
      </c>
      <c r="I205" s="181">
        <v>0</v>
      </c>
      <c r="J205" s="181">
        <v>0</v>
      </c>
      <c r="K205" s="181">
        <v>0</v>
      </c>
      <c r="L205" s="181">
        <v>0</v>
      </c>
      <c r="M205" s="181">
        <v>0</v>
      </c>
      <c r="N205" s="42">
        <f t="shared" si="37"/>
        <v>9000</v>
      </c>
    </row>
    <row r="206" spans="2:14" s="296" customFormat="1" ht="12.75">
      <c r="B206" s="297">
        <v>31</v>
      </c>
      <c r="C206" s="298" t="s">
        <v>3</v>
      </c>
      <c r="D206" s="299" t="s">
        <v>32</v>
      </c>
      <c r="E206" s="300"/>
      <c r="F206" s="301"/>
      <c r="G206" s="302" t="s">
        <v>570</v>
      </c>
      <c r="H206" s="291">
        <f aca="true" t="shared" si="39" ref="H206:M206">H207+H208</f>
        <v>70000</v>
      </c>
      <c r="I206" s="291">
        <f t="shared" si="39"/>
        <v>0</v>
      </c>
      <c r="J206" s="291">
        <f t="shared" si="39"/>
        <v>0</v>
      </c>
      <c r="K206" s="291">
        <f t="shared" si="39"/>
        <v>0</v>
      </c>
      <c r="L206" s="291">
        <f t="shared" si="39"/>
        <v>0</v>
      </c>
      <c r="M206" s="291">
        <f t="shared" si="39"/>
        <v>0</v>
      </c>
      <c r="N206" s="291">
        <f>N207+N208</f>
        <v>70000</v>
      </c>
    </row>
    <row r="207" spans="2:14" s="296" customFormat="1" ht="12.75">
      <c r="B207" s="297"/>
      <c r="C207" s="298"/>
      <c r="D207" s="299"/>
      <c r="E207" s="300"/>
      <c r="F207" s="301"/>
      <c r="G207" s="292" t="s">
        <v>608</v>
      </c>
      <c r="H207" s="326">
        <v>50000</v>
      </c>
      <c r="I207" s="293">
        <v>0</v>
      </c>
      <c r="J207" s="293">
        <v>0</v>
      </c>
      <c r="K207" s="293">
        <v>0</v>
      </c>
      <c r="L207" s="293">
        <v>0</v>
      </c>
      <c r="M207" s="293">
        <v>0</v>
      </c>
      <c r="N207" s="326">
        <f t="shared" si="37"/>
        <v>50000</v>
      </c>
    </row>
    <row r="208" spans="2:14" s="296" customFormat="1" ht="12.75">
      <c r="B208" s="297"/>
      <c r="C208" s="298"/>
      <c r="D208" s="299"/>
      <c r="E208" s="300"/>
      <c r="F208" s="301"/>
      <c r="G208" s="292" t="s">
        <v>611</v>
      </c>
      <c r="H208" s="326">
        <v>20000</v>
      </c>
      <c r="I208" s="293">
        <v>0</v>
      </c>
      <c r="J208" s="293">
        <v>0</v>
      </c>
      <c r="K208" s="293">
        <v>0</v>
      </c>
      <c r="L208" s="293">
        <v>0</v>
      </c>
      <c r="M208" s="293">
        <v>0</v>
      </c>
      <c r="N208" s="326">
        <f t="shared" si="37"/>
        <v>20000</v>
      </c>
    </row>
    <row r="209" spans="2:14" s="295" customFormat="1" ht="12.75">
      <c r="B209" s="310">
        <v>33</v>
      </c>
      <c r="C209" s="311"/>
      <c r="D209" s="312"/>
      <c r="E209" s="313"/>
      <c r="F209" s="314"/>
      <c r="G209" s="310" t="s">
        <v>390</v>
      </c>
      <c r="H209" s="342">
        <f>H210</f>
        <v>0</v>
      </c>
      <c r="I209" s="342">
        <f aca="true" t="shared" si="40" ref="I209:N211">I210</f>
        <v>0</v>
      </c>
      <c r="J209" s="342">
        <f t="shared" si="40"/>
        <v>0</v>
      </c>
      <c r="K209" s="342">
        <f t="shared" si="40"/>
        <v>0</v>
      </c>
      <c r="L209" s="342">
        <f t="shared" si="40"/>
        <v>0</v>
      </c>
      <c r="M209" s="342">
        <f t="shared" si="40"/>
        <v>0</v>
      </c>
      <c r="N209" s="285">
        <f t="shared" si="40"/>
        <v>0</v>
      </c>
    </row>
    <row r="210" spans="2:14" s="303" customFormat="1" ht="12.75">
      <c r="B210" s="304">
        <v>33</v>
      </c>
      <c r="C210" s="305" t="s">
        <v>4</v>
      </c>
      <c r="D210" s="306"/>
      <c r="E210" s="307"/>
      <c r="F210" s="308"/>
      <c r="G210" s="309" t="s">
        <v>572</v>
      </c>
      <c r="H210" s="343">
        <f>H211</f>
        <v>0</v>
      </c>
      <c r="I210" s="343">
        <f t="shared" si="40"/>
        <v>0</v>
      </c>
      <c r="J210" s="343">
        <f t="shared" si="40"/>
        <v>0</v>
      </c>
      <c r="K210" s="343">
        <f t="shared" si="40"/>
        <v>0</v>
      </c>
      <c r="L210" s="343">
        <f t="shared" si="40"/>
        <v>0</v>
      </c>
      <c r="M210" s="343">
        <f t="shared" si="40"/>
        <v>0</v>
      </c>
      <c r="N210" s="339">
        <f t="shared" si="40"/>
        <v>0</v>
      </c>
    </row>
    <row r="211" spans="2:14" ht="12.75">
      <c r="B211" s="58">
        <v>33</v>
      </c>
      <c r="C211" s="36" t="s">
        <v>4</v>
      </c>
      <c r="D211" s="37" t="s">
        <v>21</v>
      </c>
      <c r="E211" s="271"/>
      <c r="F211" s="61"/>
      <c r="G211" s="39" t="s">
        <v>573</v>
      </c>
      <c r="H211" s="344">
        <f>H212</f>
        <v>0</v>
      </c>
      <c r="I211" s="344">
        <f t="shared" si="40"/>
        <v>0</v>
      </c>
      <c r="J211" s="344">
        <f t="shared" si="40"/>
        <v>0</v>
      </c>
      <c r="K211" s="344">
        <f t="shared" si="40"/>
        <v>0</v>
      </c>
      <c r="L211" s="344">
        <f t="shared" si="40"/>
        <v>0</v>
      </c>
      <c r="M211" s="344">
        <f t="shared" si="40"/>
        <v>0</v>
      </c>
      <c r="N211" s="340">
        <f>SUM(H211:M211)</f>
        <v>0</v>
      </c>
    </row>
    <row r="212" spans="2:14" ht="12.75">
      <c r="B212" s="58">
        <v>33</v>
      </c>
      <c r="C212" s="36" t="s">
        <v>4</v>
      </c>
      <c r="D212" s="37" t="s">
        <v>21</v>
      </c>
      <c r="E212" s="271" t="s">
        <v>574</v>
      </c>
      <c r="F212" s="61"/>
      <c r="G212" s="272" t="s">
        <v>575</v>
      </c>
      <c r="H212" s="181">
        <v>0</v>
      </c>
      <c r="I212" s="181">
        <v>0</v>
      </c>
      <c r="J212" s="181">
        <v>0</v>
      </c>
      <c r="K212" s="181">
        <v>0</v>
      </c>
      <c r="L212" s="181">
        <v>0</v>
      </c>
      <c r="M212" s="181">
        <v>0</v>
      </c>
      <c r="N212" s="340">
        <f>SUM(H212:M212)</f>
        <v>0</v>
      </c>
    </row>
    <row r="213" spans="2:14" ht="12.75">
      <c r="B213" s="323">
        <v>35</v>
      </c>
      <c r="C213" s="324"/>
      <c r="D213" s="325"/>
      <c r="E213" s="321"/>
      <c r="F213" s="322"/>
      <c r="G213" s="310" t="s">
        <v>587</v>
      </c>
      <c r="H213" s="345">
        <v>6553</v>
      </c>
      <c r="I213" s="345">
        <v>0</v>
      </c>
      <c r="J213" s="345">
        <v>0</v>
      </c>
      <c r="K213" s="345">
        <v>0</v>
      </c>
      <c r="L213" s="345">
        <v>0</v>
      </c>
      <c r="M213" s="345">
        <v>0</v>
      </c>
      <c r="N213" s="341">
        <f>H213</f>
        <v>6553</v>
      </c>
    </row>
    <row r="214" spans="2:14" ht="12.75">
      <c r="B214" s="96"/>
      <c r="C214" s="103"/>
      <c r="D214" s="104"/>
      <c r="E214" s="103"/>
      <c r="F214" s="105"/>
      <c r="G214" s="96" t="s">
        <v>480</v>
      </c>
      <c r="H214" s="347">
        <f aca="true" t="shared" si="41" ref="H214:N214">SUM(H8+H102+H156+H184+H186+H209+H213)</f>
        <v>1162116</v>
      </c>
      <c r="I214" s="347">
        <f t="shared" si="41"/>
        <v>361765</v>
      </c>
      <c r="J214" s="347">
        <f t="shared" si="41"/>
        <v>36000</v>
      </c>
      <c r="K214" s="347">
        <f t="shared" si="41"/>
        <v>120000</v>
      </c>
      <c r="L214" s="347">
        <f t="shared" si="41"/>
        <v>42500</v>
      </c>
      <c r="M214" s="347">
        <f t="shared" si="41"/>
        <v>15000</v>
      </c>
      <c r="N214" s="346">
        <f t="shared" si="41"/>
        <v>1737381</v>
      </c>
    </row>
    <row r="215" spans="2:14" ht="13.5" thickBot="1">
      <c r="B215" s="106"/>
      <c r="C215" s="107"/>
      <c r="D215" s="108"/>
      <c r="E215" s="107"/>
      <c r="F215" s="109"/>
      <c r="G215" s="106"/>
      <c r="H215" s="181"/>
      <c r="I215" s="110"/>
      <c r="J215" s="110"/>
      <c r="K215" s="110"/>
      <c r="L215" s="110"/>
      <c r="M215" s="110"/>
      <c r="N215" s="111"/>
    </row>
  </sheetData>
  <sheetProtection insertRows="0"/>
  <mergeCells count="2">
    <mergeCell ref="B1:N1"/>
    <mergeCell ref="H5:M5"/>
  </mergeCells>
  <printOptions/>
  <pageMargins left="0.24" right="0.23" top="0.46" bottom="0.59" header="0" footer="0.38"/>
  <pageSetup horizontalDpi="600" verticalDpi="600" orientation="landscape" scale="89" r:id="rId3"/>
  <headerFooter alignWithMargins="0">
    <oddHeader>&amp;LGASTOS - MUNICIPAL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51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94" customWidth="1"/>
    <col min="6" max="6" width="54.7109375" style="0" customWidth="1"/>
    <col min="7" max="7" width="14.7109375" style="2" customWidth="1"/>
  </cols>
  <sheetData>
    <row r="1" spans="2:7" s="34" customFormat="1" ht="12.75" customHeight="1">
      <c r="B1" s="360" t="s">
        <v>533</v>
      </c>
      <c r="C1" s="360"/>
      <c r="D1" s="360"/>
      <c r="E1" s="360"/>
      <c r="F1" s="360"/>
      <c r="G1" s="360"/>
    </row>
    <row r="2" spans="2:7" s="34" customFormat="1" ht="12.75" customHeight="1">
      <c r="B2" s="180"/>
      <c r="C2" s="180"/>
      <c r="D2" s="180"/>
      <c r="E2" s="187"/>
      <c r="F2" s="186"/>
      <c r="G2" s="55"/>
    </row>
    <row r="3" spans="2:7" s="34" customFormat="1" ht="12.75" customHeight="1">
      <c r="B3" s="180"/>
      <c r="C3" s="180"/>
      <c r="D3" s="180"/>
      <c r="E3" s="187"/>
      <c r="F3" s="167" t="s">
        <v>402</v>
      </c>
      <c r="G3" s="55"/>
    </row>
    <row r="4" spans="2:7" s="34" customFormat="1" ht="12.75" customHeight="1" thickBot="1">
      <c r="B4" s="180"/>
      <c r="C4" s="180"/>
      <c r="D4" s="180"/>
      <c r="E4" s="187"/>
      <c r="F4" s="167"/>
      <c r="G4" s="55"/>
    </row>
    <row r="5" spans="2:7" ht="78" thickBot="1">
      <c r="B5" s="118" t="s">
        <v>6</v>
      </c>
      <c r="C5" s="168" t="s">
        <v>7</v>
      </c>
      <c r="D5" s="118" t="s">
        <v>8</v>
      </c>
      <c r="E5" s="118" t="s">
        <v>403</v>
      </c>
      <c r="F5" s="169" t="s">
        <v>1</v>
      </c>
      <c r="G5" s="120" t="s">
        <v>17</v>
      </c>
    </row>
    <row r="6" spans="2:7" ht="12.75">
      <c r="B6" s="170"/>
      <c r="C6" s="171"/>
      <c r="D6" s="172"/>
      <c r="E6" s="188"/>
      <c r="F6" s="173"/>
      <c r="G6" s="133"/>
    </row>
    <row r="7" spans="2:7" ht="18">
      <c r="B7" s="175" t="s">
        <v>4</v>
      </c>
      <c r="C7" s="13"/>
      <c r="D7" s="13"/>
      <c r="E7" s="189"/>
      <c r="F7" s="176" t="s">
        <v>405</v>
      </c>
      <c r="G7" s="125">
        <f>SUM(G8+G25+G31+G32)</f>
        <v>0</v>
      </c>
    </row>
    <row r="8" spans="2:7" ht="12.75">
      <c r="B8" s="19" t="s">
        <v>4</v>
      </c>
      <c r="C8" s="20" t="s">
        <v>2</v>
      </c>
      <c r="D8" s="20"/>
      <c r="E8" s="190"/>
      <c r="F8" s="74" t="s">
        <v>406</v>
      </c>
      <c r="G8" s="121">
        <f>SUM(G9+G12+G16+G22+G24)</f>
        <v>0</v>
      </c>
    </row>
    <row r="9" spans="2:7" ht="12.75">
      <c r="B9" s="35" t="s">
        <v>4</v>
      </c>
      <c r="C9" s="36" t="s">
        <v>2</v>
      </c>
      <c r="D9" s="36" t="s">
        <v>21</v>
      </c>
      <c r="E9" s="49"/>
      <c r="F9" s="62" t="s">
        <v>407</v>
      </c>
      <c r="G9" s="123">
        <f>SUM(G10:G11)</f>
        <v>0</v>
      </c>
    </row>
    <row r="10" spans="2:7" ht="12.75">
      <c r="B10" s="227" t="s">
        <v>4</v>
      </c>
      <c r="C10" s="228" t="s">
        <v>2</v>
      </c>
      <c r="D10" s="228" t="s">
        <v>21</v>
      </c>
      <c r="E10" s="222" t="s">
        <v>21</v>
      </c>
      <c r="F10" s="229" t="s">
        <v>408</v>
      </c>
      <c r="G10" s="113"/>
    </row>
    <row r="11" spans="2:7" ht="12.75">
      <c r="B11" s="227" t="s">
        <v>4</v>
      </c>
      <c r="C11" s="228" t="s">
        <v>2</v>
      </c>
      <c r="D11" s="228" t="s">
        <v>21</v>
      </c>
      <c r="E11" s="222" t="s">
        <v>24</v>
      </c>
      <c r="F11" s="229" t="s">
        <v>409</v>
      </c>
      <c r="G11" s="113"/>
    </row>
    <row r="12" spans="2:7" ht="12.75">
      <c r="B12" s="35" t="s">
        <v>4</v>
      </c>
      <c r="C12" s="36" t="s">
        <v>2</v>
      </c>
      <c r="D12" s="36" t="s">
        <v>24</v>
      </c>
      <c r="E12" s="49"/>
      <c r="F12" s="62" t="s">
        <v>410</v>
      </c>
      <c r="G12" s="123">
        <f>SUM(G13:G15)</f>
        <v>0</v>
      </c>
    </row>
    <row r="13" spans="2:7" ht="12.75">
      <c r="B13" s="227" t="s">
        <v>4</v>
      </c>
      <c r="C13" s="227" t="s">
        <v>2</v>
      </c>
      <c r="D13" s="228" t="s">
        <v>24</v>
      </c>
      <c r="E13" s="222" t="s">
        <v>21</v>
      </c>
      <c r="F13" s="229" t="s">
        <v>411</v>
      </c>
      <c r="G13" s="113"/>
    </row>
    <row r="14" spans="2:7" ht="12.75">
      <c r="B14" s="227" t="s">
        <v>4</v>
      </c>
      <c r="C14" s="227" t="s">
        <v>2</v>
      </c>
      <c r="D14" s="228" t="s">
        <v>24</v>
      </c>
      <c r="E14" s="222" t="s">
        <v>24</v>
      </c>
      <c r="F14" s="229" t="s">
        <v>412</v>
      </c>
      <c r="G14" s="113"/>
    </row>
    <row r="15" spans="2:7" ht="12.75">
      <c r="B15" s="227" t="s">
        <v>4</v>
      </c>
      <c r="C15" s="227" t="s">
        <v>2</v>
      </c>
      <c r="D15" s="228" t="s">
        <v>24</v>
      </c>
      <c r="E15" s="222" t="s">
        <v>28</v>
      </c>
      <c r="F15" s="229" t="s">
        <v>413</v>
      </c>
      <c r="G15" s="113"/>
    </row>
    <row r="16" spans="2:7" ht="12.75">
      <c r="B16" s="35" t="s">
        <v>4</v>
      </c>
      <c r="C16" s="36" t="s">
        <v>2</v>
      </c>
      <c r="D16" s="36" t="s">
        <v>28</v>
      </c>
      <c r="E16" s="49"/>
      <c r="F16" s="62" t="s">
        <v>414</v>
      </c>
      <c r="G16" s="123">
        <f>SUM(G17:G21)</f>
        <v>0</v>
      </c>
    </row>
    <row r="17" spans="2:7" ht="12.75">
      <c r="B17" s="227" t="s">
        <v>4</v>
      </c>
      <c r="C17" s="228" t="s">
        <v>2</v>
      </c>
      <c r="D17" s="228" t="s">
        <v>28</v>
      </c>
      <c r="E17" s="222" t="s">
        <v>21</v>
      </c>
      <c r="F17" s="229" t="s">
        <v>415</v>
      </c>
      <c r="G17" s="113"/>
    </row>
    <row r="18" spans="2:7" ht="12.75">
      <c r="B18" s="227" t="s">
        <v>4</v>
      </c>
      <c r="C18" s="228" t="s">
        <v>2</v>
      </c>
      <c r="D18" s="228" t="s">
        <v>28</v>
      </c>
      <c r="E18" s="222" t="s">
        <v>24</v>
      </c>
      <c r="F18" s="229" t="s">
        <v>416</v>
      </c>
      <c r="G18" s="113"/>
    </row>
    <row r="19" spans="2:7" ht="12.75">
      <c r="B19" s="227" t="s">
        <v>4</v>
      </c>
      <c r="C19" s="228" t="s">
        <v>2</v>
      </c>
      <c r="D19" s="228" t="s">
        <v>28</v>
      </c>
      <c r="E19" s="222" t="s">
        <v>28</v>
      </c>
      <c r="F19" s="229" t="s">
        <v>417</v>
      </c>
      <c r="G19" s="113"/>
    </row>
    <row r="20" spans="2:7" ht="12.75">
      <c r="B20" s="227" t="s">
        <v>4</v>
      </c>
      <c r="C20" s="228" t="s">
        <v>2</v>
      </c>
      <c r="D20" s="228" t="s">
        <v>28</v>
      </c>
      <c r="E20" s="222" t="s">
        <v>32</v>
      </c>
      <c r="F20" s="229" t="s">
        <v>418</v>
      </c>
      <c r="G20" s="113"/>
    </row>
    <row r="21" spans="2:7" ht="12.75">
      <c r="B21" s="227" t="s">
        <v>4</v>
      </c>
      <c r="C21" s="228" t="s">
        <v>2</v>
      </c>
      <c r="D21" s="228" t="s">
        <v>28</v>
      </c>
      <c r="E21" s="230" t="s">
        <v>60</v>
      </c>
      <c r="F21" s="229" t="s">
        <v>248</v>
      </c>
      <c r="G21" s="113"/>
    </row>
    <row r="22" spans="2:7" ht="12.75">
      <c r="B22" s="35" t="s">
        <v>4</v>
      </c>
      <c r="C22" s="36" t="s">
        <v>2</v>
      </c>
      <c r="D22" s="36" t="s">
        <v>32</v>
      </c>
      <c r="E22" s="49"/>
      <c r="F22" s="62" t="s">
        <v>419</v>
      </c>
      <c r="G22" s="123">
        <f>SUM(G23)</f>
        <v>0</v>
      </c>
    </row>
    <row r="23" spans="2:7" ht="12.75">
      <c r="B23" s="227" t="s">
        <v>4</v>
      </c>
      <c r="C23" s="228" t="s">
        <v>2</v>
      </c>
      <c r="D23" s="228" t="s">
        <v>32</v>
      </c>
      <c r="E23" s="222" t="s">
        <v>21</v>
      </c>
      <c r="F23" s="229" t="s">
        <v>420</v>
      </c>
      <c r="G23" s="113"/>
    </row>
    <row r="24" spans="2:7" ht="12.75">
      <c r="B24" s="220" t="s">
        <v>4</v>
      </c>
      <c r="C24" s="221" t="s">
        <v>2</v>
      </c>
      <c r="D24" s="221" t="s">
        <v>60</v>
      </c>
      <c r="E24" s="222"/>
      <c r="F24" s="223" t="s">
        <v>209</v>
      </c>
      <c r="G24" s="113"/>
    </row>
    <row r="25" spans="2:7" ht="12.75">
      <c r="B25" s="19" t="s">
        <v>4</v>
      </c>
      <c r="C25" s="20" t="s">
        <v>3</v>
      </c>
      <c r="D25" s="20"/>
      <c r="E25" s="190"/>
      <c r="F25" s="74" t="s">
        <v>421</v>
      </c>
      <c r="G25" s="121">
        <f>SUM(G26+G29+G30)</f>
        <v>0</v>
      </c>
    </row>
    <row r="26" spans="2:7" ht="12.75">
      <c r="B26" s="35" t="s">
        <v>4</v>
      </c>
      <c r="C26" s="36" t="s">
        <v>3</v>
      </c>
      <c r="D26" s="36" t="s">
        <v>21</v>
      </c>
      <c r="E26" s="49"/>
      <c r="F26" s="62" t="s">
        <v>422</v>
      </c>
      <c r="G26" s="123">
        <f>SUM(G27:G28)</f>
        <v>0</v>
      </c>
    </row>
    <row r="27" spans="2:7" ht="12.75">
      <c r="B27" s="227" t="s">
        <v>4</v>
      </c>
      <c r="C27" s="228" t="s">
        <v>3</v>
      </c>
      <c r="D27" s="228" t="s">
        <v>21</v>
      </c>
      <c r="E27" s="222" t="s">
        <v>21</v>
      </c>
      <c r="F27" s="229" t="s">
        <v>408</v>
      </c>
      <c r="G27" s="113"/>
    </row>
    <row r="28" spans="2:7" ht="12.75">
      <c r="B28" s="227" t="s">
        <v>4</v>
      </c>
      <c r="C28" s="228" t="s">
        <v>3</v>
      </c>
      <c r="D28" s="228" t="s">
        <v>21</v>
      </c>
      <c r="E28" s="222" t="s">
        <v>24</v>
      </c>
      <c r="F28" s="229" t="s">
        <v>409</v>
      </c>
      <c r="G28" s="113"/>
    </row>
    <row r="29" spans="2:7" ht="12.75">
      <c r="B29" s="220" t="s">
        <v>4</v>
      </c>
      <c r="C29" s="221" t="s">
        <v>3</v>
      </c>
      <c r="D29" s="221" t="s">
        <v>24</v>
      </c>
      <c r="E29" s="222"/>
      <c r="F29" s="223" t="s">
        <v>423</v>
      </c>
      <c r="G29" s="113"/>
    </row>
    <row r="30" spans="2:7" ht="12.75">
      <c r="B30" s="220" t="s">
        <v>4</v>
      </c>
      <c r="C30" s="221" t="s">
        <v>3</v>
      </c>
      <c r="D30" s="221" t="s">
        <v>60</v>
      </c>
      <c r="E30" s="222"/>
      <c r="F30" s="223" t="s">
        <v>248</v>
      </c>
      <c r="G30" s="113"/>
    </row>
    <row r="31" spans="2:7" ht="12.75">
      <c r="B31" s="216" t="s">
        <v>4</v>
      </c>
      <c r="C31" s="217" t="s">
        <v>4</v>
      </c>
      <c r="D31" s="217"/>
      <c r="E31" s="218"/>
      <c r="F31" s="231" t="s">
        <v>424</v>
      </c>
      <c r="G31" s="114"/>
    </row>
    <row r="32" spans="2:7" ht="12.75">
      <c r="B32" s="216" t="s">
        <v>4</v>
      </c>
      <c r="C32" s="217" t="s">
        <v>339</v>
      </c>
      <c r="D32" s="217"/>
      <c r="E32" s="218"/>
      <c r="F32" s="219" t="s">
        <v>425</v>
      </c>
      <c r="G32" s="114"/>
    </row>
    <row r="33" spans="2:7" ht="12.75">
      <c r="B33" s="224"/>
      <c r="C33" s="225"/>
      <c r="D33" s="225"/>
      <c r="E33" s="222"/>
      <c r="F33" s="226"/>
      <c r="G33" s="113"/>
    </row>
    <row r="34" spans="2:7" ht="12.75">
      <c r="B34" s="224"/>
      <c r="C34" s="225"/>
      <c r="D34" s="225"/>
      <c r="E34" s="222"/>
      <c r="F34" s="235"/>
      <c r="G34" s="113"/>
    </row>
    <row r="35" spans="2:7" ht="12.75">
      <c r="B35" s="12" t="s">
        <v>249</v>
      </c>
      <c r="C35" s="13"/>
      <c r="D35" s="13"/>
      <c r="E35" s="189"/>
      <c r="F35" s="174" t="s">
        <v>316</v>
      </c>
      <c r="G35" s="125">
        <f>SUM(G36+G37+G38+G57+G58+G59+G60)</f>
        <v>0</v>
      </c>
    </row>
    <row r="36" spans="2:7" ht="12.75">
      <c r="B36" s="216" t="s">
        <v>249</v>
      </c>
      <c r="C36" s="217" t="s">
        <v>2</v>
      </c>
      <c r="D36" s="217"/>
      <c r="E36" s="218"/>
      <c r="F36" s="219" t="s">
        <v>426</v>
      </c>
      <c r="G36" s="114"/>
    </row>
    <row r="37" spans="2:7" ht="12.75">
      <c r="B37" s="216" t="s">
        <v>249</v>
      </c>
      <c r="C37" s="217" t="s">
        <v>3</v>
      </c>
      <c r="D37" s="217"/>
      <c r="E37" s="218"/>
      <c r="F37" s="219" t="s">
        <v>542</v>
      </c>
      <c r="G37" s="114"/>
    </row>
    <row r="38" spans="2:7" ht="12.75">
      <c r="B38" s="19" t="s">
        <v>249</v>
      </c>
      <c r="C38" s="20" t="s">
        <v>4</v>
      </c>
      <c r="D38" s="20"/>
      <c r="E38" s="190"/>
      <c r="F38" s="74" t="s">
        <v>427</v>
      </c>
      <c r="G38" s="121">
        <f>SUM(G39+G42+G44+G47+G49+G51+G54+G55+G56)</f>
        <v>0</v>
      </c>
    </row>
    <row r="39" spans="2:7" ht="12.75">
      <c r="B39" s="139" t="s">
        <v>249</v>
      </c>
      <c r="C39" s="138" t="s">
        <v>4</v>
      </c>
      <c r="D39" s="138" t="s">
        <v>21</v>
      </c>
      <c r="E39" s="53"/>
      <c r="F39" s="202" t="s">
        <v>482</v>
      </c>
      <c r="G39" s="123">
        <f>SUM(G40:G41)</f>
        <v>0</v>
      </c>
    </row>
    <row r="40" spans="2:7" ht="12.75">
      <c r="B40" s="236" t="s">
        <v>249</v>
      </c>
      <c r="C40" s="237" t="s">
        <v>4</v>
      </c>
      <c r="D40" s="237" t="s">
        <v>21</v>
      </c>
      <c r="E40" s="230" t="s">
        <v>21</v>
      </c>
      <c r="F40" s="239" t="s">
        <v>483</v>
      </c>
      <c r="G40" s="113"/>
    </row>
    <row r="41" spans="2:7" ht="12.75">
      <c r="B41" s="236" t="s">
        <v>249</v>
      </c>
      <c r="C41" s="237" t="s">
        <v>4</v>
      </c>
      <c r="D41" s="237" t="s">
        <v>21</v>
      </c>
      <c r="E41" s="230" t="s">
        <v>24</v>
      </c>
      <c r="F41" s="239" t="s">
        <v>484</v>
      </c>
      <c r="G41" s="113"/>
    </row>
    <row r="42" spans="2:7" ht="12.75">
      <c r="B42" s="139" t="s">
        <v>428</v>
      </c>
      <c r="C42" s="138" t="s">
        <v>4</v>
      </c>
      <c r="D42" s="138" t="s">
        <v>24</v>
      </c>
      <c r="E42" s="53"/>
      <c r="F42" s="202" t="s">
        <v>486</v>
      </c>
      <c r="G42" s="123">
        <f>SUM(G43)</f>
        <v>0</v>
      </c>
    </row>
    <row r="43" spans="2:7" ht="12.75">
      <c r="B43" s="236" t="s">
        <v>428</v>
      </c>
      <c r="C43" s="237" t="s">
        <v>4</v>
      </c>
      <c r="D43" s="237" t="s">
        <v>24</v>
      </c>
      <c r="E43" s="230" t="s">
        <v>21</v>
      </c>
      <c r="F43" s="239" t="s">
        <v>485</v>
      </c>
      <c r="G43" s="113"/>
    </row>
    <row r="44" spans="2:7" ht="12.75">
      <c r="B44" s="139" t="s">
        <v>249</v>
      </c>
      <c r="C44" s="138" t="s">
        <v>4</v>
      </c>
      <c r="D44" s="138" t="s">
        <v>28</v>
      </c>
      <c r="E44" s="53"/>
      <c r="F44" s="202" t="s">
        <v>487</v>
      </c>
      <c r="G44" s="123">
        <f>SUM(G45:G46)</f>
        <v>0</v>
      </c>
    </row>
    <row r="45" spans="2:7" ht="12.75">
      <c r="B45" s="236" t="s">
        <v>249</v>
      </c>
      <c r="C45" s="237" t="s">
        <v>4</v>
      </c>
      <c r="D45" s="237" t="s">
        <v>28</v>
      </c>
      <c r="E45" s="230" t="s">
        <v>21</v>
      </c>
      <c r="F45" s="239" t="s">
        <v>488</v>
      </c>
      <c r="G45" s="113"/>
    </row>
    <row r="46" spans="2:7" ht="12.75">
      <c r="B46" s="236" t="s">
        <v>249</v>
      </c>
      <c r="C46" s="237" t="s">
        <v>4</v>
      </c>
      <c r="D46" s="237" t="s">
        <v>28</v>
      </c>
      <c r="E46" s="230" t="s">
        <v>24</v>
      </c>
      <c r="F46" s="239" t="s">
        <v>489</v>
      </c>
      <c r="G46" s="113"/>
    </row>
    <row r="47" spans="2:7" ht="12.75">
      <c r="B47" s="139" t="s">
        <v>249</v>
      </c>
      <c r="C47" s="138" t="s">
        <v>4</v>
      </c>
      <c r="D47" s="138" t="s">
        <v>32</v>
      </c>
      <c r="E47" s="53"/>
      <c r="F47" s="202" t="s">
        <v>490</v>
      </c>
      <c r="G47" s="123">
        <f>SUM(G48)</f>
        <v>0</v>
      </c>
    </row>
    <row r="48" spans="2:7" ht="12.75">
      <c r="B48" s="236" t="s">
        <v>249</v>
      </c>
      <c r="C48" s="237" t="s">
        <v>4</v>
      </c>
      <c r="D48" s="237" t="s">
        <v>32</v>
      </c>
      <c r="E48" s="230" t="s">
        <v>21</v>
      </c>
      <c r="F48" s="239" t="s">
        <v>491</v>
      </c>
      <c r="G48" s="113"/>
    </row>
    <row r="49" spans="2:7" ht="12.75">
      <c r="B49" s="139" t="s">
        <v>249</v>
      </c>
      <c r="C49" s="138" t="s">
        <v>4</v>
      </c>
      <c r="D49" s="138" t="s">
        <v>38</v>
      </c>
      <c r="E49" s="53"/>
      <c r="F49" s="202" t="s">
        <v>492</v>
      </c>
      <c r="G49" s="123">
        <f>SUM(G50)</f>
        <v>0</v>
      </c>
    </row>
    <row r="50" spans="2:7" ht="12.75">
      <c r="B50" s="236" t="s">
        <v>249</v>
      </c>
      <c r="C50" s="237" t="s">
        <v>4</v>
      </c>
      <c r="D50" s="237" t="s">
        <v>38</v>
      </c>
      <c r="E50" s="230" t="s">
        <v>21</v>
      </c>
      <c r="F50" s="239" t="s">
        <v>493</v>
      </c>
      <c r="G50" s="113"/>
    </row>
    <row r="51" spans="2:7" ht="12.75">
      <c r="B51" s="139" t="s">
        <v>249</v>
      </c>
      <c r="C51" s="138" t="s">
        <v>4</v>
      </c>
      <c r="D51" s="138" t="s">
        <v>40</v>
      </c>
      <c r="E51" s="53"/>
      <c r="F51" s="202" t="s">
        <v>494</v>
      </c>
      <c r="G51" s="123">
        <f>SUM(G52:G53)</f>
        <v>0</v>
      </c>
    </row>
    <row r="52" spans="2:7" ht="12.75">
      <c r="B52" s="236" t="s">
        <v>249</v>
      </c>
      <c r="C52" s="237" t="s">
        <v>4</v>
      </c>
      <c r="D52" s="237" t="s">
        <v>40</v>
      </c>
      <c r="E52" s="230" t="s">
        <v>21</v>
      </c>
      <c r="F52" s="239" t="s">
        <v>495</v>
      </c>
      <c r="G52" s="113"/>
    </row>
    <row r="53" spans="2:7" ht="12.75">
      <c r="B53" s="236" t="s">
        <v>249</v>
      </c>
      <c r="C53" s="237" t="s">
        <v>4</v>
      </c>
      <c r="D53" s="237" t="s">
        <v>40</v>
      </c>
      <c r="E53" s="230" t="s">
        <v>24</v>
      </c>
      <c r="F53" s="239" t="s">
        <v>496</v>
      </c>
      <c r="G53" s="113"/>
    </row>
    <row r="54" spans="2:7" ht="12.75">
      <c r="B54" s="236" t="s">
        <v>249</v>
      </c>
      <c r="C54" s="237" t="s">
        <v>4</v>
      </c>
      <c r="D54" s="237" t="s">
        <v>60</v>
      </c>
      <c r="E54" s="230"/>
      <c r="F54" s="238" t="s">
        <v>430</v>
      </c>
      <c r="G54" s="113"/>
    </row>
    <row r="55" spans="2:7" ht="12.75">
      <c r="B55" s="236" t="s">
        <v>249</v>
      </c>
      <c r="C55" s="237" t="s">
        <v>4</v>
      </c>
      <c r="D55" s="237" t="s">
        <v>497</v>
      </c>
      <c r="E55" s="230"/>
      <c r="F55" s="238" t="s">
        <v>429</v>
      </c>
      <c r="G55" s="113"/>
    </row>
    <row r="56" spans="2:7" ht="12.75">
      <c r="B56" s="236" t="s">
        <v>249</v>
      </c>
      <c r="C56" s="237" t="s">
        <v>4</v>
      </c>
      <c r="D56" s="237" t="s">
        <v>404</v>
      </c>
      <c r="E56" s="230"/>
      <c r="F56" s="238" t="s">
        <v>498</v>
      </c>
      <c r="G56" s="113"/>
    </row>
    <row r="57" spans="2:7" ht="12.75">
      <c r="B57" s="19" t="s">
        <v>249</v>
      </c>
      <c r="C57" s="20" t="s">
        <v>5</v>
      </c>
      <c r="D57" s="20"/>
      <c r="E57" s="22"/>
      <c r="F57" s="74" t="s">
        <v>534</v>
      </c>
      <c r="G57" s="260"/>
    </row>
    <row r="58" spans="2:7" ht="12.75">
      <c r="B58" s="19" t="s">
        <v>249</v>
      </c>
      <c r="C58" s="20" t="s">
        <v>249</v>
      </c>
      <c r="D58" s="20"/>
      <c r="E58" s="22"/>
      <c r="F58" s="74" t="s">
        <v>535</v>
      </c>
      <c r="G58" s="260"/>
    </row>
    <row r="59" spans="2:7" ht="12.75">
      <c r="B59" s="19" t="s">
        <v>249</v>
      </c>
      <c r="C59" s="20" t="s">
        <v>259</v>
      </c>
      <c r="D59" s="20"/>
      <c r="E59" s="22"/>
      <c r="F59" s="74" t="s">
        <v>536</v>
      </c>
      <c r="G59" s="260"/>
    </row>
    <row r="60" spans="2:7" ht="12.75">
      <c r="B60" s="19" t="s">
        <v>249</v>
      </c>
      <c r="C60" s="20" t="s">
        <v>268</v>
      </c>
      <c r="D60" s="20"/>
      <c r="E60" s="22"/>
      <c r="F60" s="74" t="s">
        <v>537</v>
      </c>
      <c r="G60" s="260"/>
    </row>
    <row r="61" spans="2:7" ht="12.75">
      <c r="B61" s="240"/>
      <c r="C61" s="241"/>
      <c r="D61" s="241"/>
      <c r="E61" s="222"/>
      <c r="F61" s="235"/>
      <c r="G61" s="113"/>
    </row>
    <row r="62" spans="2:7" ht="12.75">
      <c r="B62" s="12" t="s">
        <v>259</v>
      </c>
      <c r="C62" s="13"/>
      <c r="D62" s="13"/>
      <c r="E62" s="189"/>
      <c r="F62" s="174" t="s">
        <v>431</v>
      </c>
      <c r="G62" s="125">
        <f>SUM(G63:G67)</f>
        <v>0</v>
      </c>
    </row>
    <row r="63" spans="2:7" ht="12.75">
      <c r="B63" s="216" t="s">
        <v>259</v>
      </c>
      <c r="C63" s="217" t="s">
        <v>2</v>
      </c>
      <c r="D63" s="217"/>
      <c r="E63" s="218"/>
      <c r="F63" s="219" t="s">
        <v>432</v>
      </c>
      <c r="G63" s="114"/>
    </row>
    <row r="64" spans="2:7" ht="12.75">
      <c r="B64" s="216" t="s">
        <v>259</v>
      </c>
      <c r="C64" s="217" t="s">
        <v>3</v>
      </c>
      <c r="D64" s="217"/>
      <c r="E64" s="218"/>
      <c r="F64" s="219" t="s">
        <v>433</v>
      </c>
      <c r="G64" s="114"/>
    </row>
    <row r="65" spans="2:7" ht="12.75">
      <c r="B65" s="216" t="s">
        <v>259</v>
      </c>
      <c r="C65" s="217" t="s">
        <v>4</v>
      </c>
      <c r="D65" s="217"/>
      <c r="E65" s="218"/>
      <c r="F65" s="219" t="s">
        <v>434</v>
      </c>
      <c r="G65" s="114"/>
    </row>
    <row r="66" spans="2:7" ht="12.75">
      <c r="B66" s="216" t="s">
        <v>259</v>
      </c>
      <c r="C66" s="217" t="s">
        <v>5</v>
      </c>
      <c r="D66" s="217"/>
      <c r="E66" s="218"/>
      <c r="F66" s="219" t="s">
        <v>435</v>
      </c>
      <c r="G66" s="114"/>
    </row>
    <row r="67" spans="2:7" ht="12.75">
      <c r="B67" s="216" t="s">
        <v>259</v>
      </c>
      <c r="C67" s="217" t="s">
        <v>339</v>
      </c>
      <c r="D67" s="217"/>
      <c r="E67" s="218"/>
      <c r="F67" s="219" t="s">
        <v>436</v>
      </c>
      <c r="G67" s="114"/>
    </row>
    <row r="68" spans="2:7" ht="12.75">
      <c r="B68" s="240"/>
      <c r="C68" s="241"/>
      <c r="D68" s="241"/>
      <c r="E68" s="222"/>
      <c r="F68" s="235"/>
      <c r="G68" s="113"/>
    </row>
    <row r="69" spans="2:7" ht="12.75">
      <c r="B69" s="12" t="s">
        <v>268</v>
      </c>
      <c r="C69" s="13"/>
      <c r="D69" s="13"/>
      <c r="E69" s="189"/>
      <c r="F69" s="174" t="s">
        <v>437</v>
      </c>
      <c r="G69" s="125">
        <f>SUM(G70:G71)</f>
        <v>0</v>
      </c>
    </row>
    <row r="70" spans="2:7" ht="12.75">
      <c r="B70" s="216" t="s">
        <v>268</v>
      </c>
      <c r="C70" s="217" t="s">
        <v>2</v>
      </c>
      <c r="D70" s="217"/>
      <c r="E70" s="218"/>
      <c r="F70" s="219" t="s">
        <v>438</v>
      </c>
      <c r="G70" s="114"/>
    </row>
    <row r="71" spans="2:7" ht="12.75">
      <c r="B71" s="216" t="s">
        <v>268</v>
      </c>
      <c r="C71" s="217" t="s">
        <v>3</v>
      </c>
      <c r="D71" s="217"/>
      <c r="E71" s="218"/>
      <c r="F71" s="219" t="s">
        <v>439</v>
      </c>
      <c r="G71" s="114"/>
    </row>
    <row r="72" spans="2:7" ht="12.75">
      <c r="B72" s="224"/>
      <c r="C72" s="225"/>
      <c r="D72" s="225"/>
      <c r="E72" s="222"/>
      <c r="F72" s="226"/>
      <c r="G72" s="113"/>
    </row>
    <row r="73" spans="2:7" ht="12.75">
      <c r="B73" s="12" t="s">
        <v>273</v>
      </c>
      <c r="C73" s="13"/>
      <c r="D73" s="13"/>
      <c r="E73" s="189"/>
      <c r="F73" s="174" t="s">
        <v>440</v>
      </c>
      <c r="G73" s="125">
        <f>SUM(G74+G77+G86+G90+G93)</f>
        <v>0</v>
      </c>
    </row>
    <row r="74" spans="2:7" ht="12.75">
      <c r="B74" s="19" t="s">
        <v>273</v>
      </c>
      <c r="C74" s="20" t="s">
        <v>2</v>
      </c>
      <c r="D74" s="20"/>
      <c r="E74" s="190"/>
      <c r="F74" s="177" t="s">
        <v>441</v>
      </c>
      <c r="G74" s="121">
        <f>SUM(G75:G76)</f>
        <v>0</v>
      </c>
    </row>
    <row r="75" spans="2:7" ht="12.75">
      <c r="B75" s="220" t="s">
        <v>273</v>
      </c>
      <c r="C75" s="221" t="s">
        <v>2</v>
      </c>
      <c r="D75" s="221" t="s">
        <v>21</v>
      </c>
      <c r="E75" s="222"/>
      <c r="F75" s="223" t="s">
        <v>442</v>
      </c>
      <c r="G75" s="113"/>
    </row>
    <row r="76" spans="2:7" ht="12.75">
      <c r="B76" s="220" t="s">
        <v>273</v>
      </c>
      <c r="C76" s="221" t="s">
        <v>2</v>
      </c>
      <c r="D76" s="221" t="s">
        <v>24</v>
      </c>
      <c r="E76" s="222"/>
      <c r="F76" s="223" t="s">
        <v>443</v>
      </c>
      <c r="G76" s="113"/>
    </row>
    <row r="77" spans="2:7" ht="12.75">
      <c r="B77" s="19" t="s">
        <v>273</v>
      </c>
      <c r="C77" s="20" t="s">
        <v>3</v>
      </c>
      <c r="D77" s="20"/>
      <c r="E77" s="190"/>
      <c r="F77" s="74" t="s">
        <v>444</v>
      </c>
      <c r="G77" s="121">
        <f>SUM(G78:G85)</f>
        <v>0</v>
      </c>
    </row>
    <row r="78" spans="2:7" ht="12.75">
      <c r="B78" s="227" t="s">
        <v>273</v>
      </c>
      <c r="C78" s="228" t="s">
        <v>3</v>
      </c>
      <c r="D78" s="228" t="s">
        <v>21</v>
      </c>
      <c r="E78" s="222"/>
      <c r="F78" s="229" t="s">
        <v>445</v>
      </c>
      <c r="G78" s="113"/>
    </row>
    <row r="79" spans="2:7" ht="12.75">
      <c r="B79" s="227" t="s">
        <v>273</v>
      </c>
      <c r="C79" s="228" t="s">
        <v>3</v>
      </c>
      <c r="D79" s="228" t="s">
        <v>24</v>
      </c>
      <c r="E79" s="222"/>
      <c r="F79" s="229" t="s">
        <v>446</v>
      </c>
      <c r="G79" s="113"/>
    </row>
    <row r="80" spans="2:7" ht="12.75">
      <c r="B80" s="227" t="s">
        <v>273</v>
      </c>
      <c r="C80" s="228" t="s">
        <v>3</v>
      </c>
      <c r="D80" s="228" t="s">
        <v>28</v>
      </c>
      <c r="E80" s="222"/>
      <c r="F80" s="229" t="s">
        <v>447</v>
      </c>
      <c r="G80" s="113"/>
    </row>
    <row r="81" spans="2:7" ht="12.75">
      <c r="B81" s="236" t="s">
        <v>273</v>
      </c>
      <c r="C81" s="237" t="s">
        <v>3</v>
      </c>
      <c r="D81" s="237" t="s">
        <v>32</v>
      </c>
      <c r="E81" s="230"/>
      <c r="F81" s="239" t="s">
        <v>448</v>
      </c>
      <c r="G81" s="113"/>
    </row>
    <row r="82" spans="2:7" ht="12.75">
      <c r="B82" s="227" t="s">
        <v>273</v>
      </c>
      <c r="C82" s="228" t="s">
        <v>3</v>
      </c>
      <c r="D82" s="228" t="s">
        <v>38</v>
      </c>
      <c r="E82" s="222"/>
      <c r="F82" s="239" t="s">
        <v>449</v>
      </c>
      <c r="G82" s="113"/>
    </row>
    <row r="83" spans="2:7" ht="12.75">
      <c r="B83" s="227" t="s">
        <v>273</v>
      </c>
      <c r="C83" s="228" t="s">
        <v>3</v>
      </c>
      <c r="D83" s="228" t="s">
        <v>40</v>
      </c>
      <c r="E83" s="222"/>
      <c r="F83" s="239" t="s">
        <v>450</v>
      </c>
      <c r="G83" s="113"/>
    </row>
    <row r="84" spans="2:7" ht="12.75">
      <c r="B84" s="227" t="s">
        <v>273</v>
      </c>
      <c r="C84" s="228" t="s">
        <v>3</v>
      </c>
      <c r="D84" s="228" t="s">
        <v>42</v>
      </c>
      <c r="E84" s="222"/>
      <c r="F84" s="239" t="s">
        <v>451</v>
      </c>
      <c r="G84" s="113"/>
    </row>
    <row r="85" spans="2:7" ht="12.75">
      <c r="B85" s="227" t="s">
        <v>273</v>
      </c>
      <c r="C85" s="228" t="s">
        <v>3</v>
      </c>
      <c r="D85" s="228" t="s">
        <v>47</v>
      </c>
      <c r="E85" s="222"/>
      <c r="F85" s="229" t="s">
        <v>452</v>
      </c>
      <c r="G85" s="113"/>
    </row>
    <row r="86" spans="2:7" ht="18.75">
      <c r="B86" s="19" t="s">
        <v>273</v>
      </c>
      <c r="C86" s="20" t="s">
        <v>4</v>
      </c>
      <c r="D86" s="20"/>
      <c r="E86" s="190"/>
      <c r="F86" s="177" t="s">
        <v>453</v>
      </c>
      <c r="G86" s="121">
        <f>SUM(G87:G89)</f>
        <v>0</v>
      </c>
    </row>
    <row r="87" spans="2:7" ht="12.75">
      <c r="B87" s="220" t="s">
        <v>273</v>
      </c>
      <c r="C87" s="221" t="s">
        <v>4</v>
      </c>
      <c r="D87" s="221" t="s">
        <v>21</v>
      </c>
      <c r="E87" s="222"/>
      <c r="F87" s="223" t="s">
        <v>454</v>
      </c>
      <c r="G87" s="113"/>
    </row>
    <row r="88" spans="2:7" ht="12.75">
      <c r="B88" s="220" t="s">
        <v>273</v>
      </c>
      <c r="C88" s="221" t="s">
        <v>4</v>
      </c>
      <c r="D88" s="221" t="s">
        <v>24</v>
      </c>
      <c r="E88" s="222"/>
      <c r="F88" s="223" t="s">
        <v>455</v>
      </c>
      <c r="G88" s="113"/>
    </row>
    <row r="89" spans="2:7" ht="12.75">
      <c r="B89" s="220" t="s">
        <v>273</v>
      </c>
      <c r="C89" s="221" t="s">
        <v>4</v>
      </c>
      <c r="D89" s="221" t="s">
        <v>38</v>
      </c>
      <c r="E89" s="222"/>
      <c r="F89" s="223" t="s">
        <v>456</v>
      </c>
      <c r="G89" s="113"/>
    </row>
    <row r="90" spans="2:7" ht="12.75">
      <c r="B90" s="19" t="s">
        <v>273</v>
      </c>
      <c r="C90" s="20" t="s">
        <v>5</v>
      </c>
      <c r="D90" s="20"/>
      <c r="E90" s="190"/>
      <c r="F90" s="74" t="s">
        <v>457</v>
      </c>
      <c r="G90" s="121">
        <f>SUM(G91:G92)</f>
        <v>0</v>
      </c>
    </row>
    <row r="91" spans="2:7" ht="12.75">
      <c r="B91" s="237" t="s">
        <v>273</v>
      </c>
      <c r="C91" s="237" t="s">
        <v>5</v>
      </c>
      <c r="D91" s="237" t="s">
        <v>21</v>
      </c>
      <c r="E91" s="230"/>
      <c r="F91" s="239" t="s">
        <v>345</v>
      </c>
      <c r="G91" s="113"/>
    </row>
    <row r="92" spans="2:7" ht="12.75">
      <c r="B92" s="237" t="s">
        <v>273</v>
      </c>
      <c r="C92" s="237" t="s">
        <v>5</v>
      </c>
      <c r="D92" s="237" t="s">
        <v>60</v>
      </c>
      <c r="E92" s="230"/>
      <c r="F92" s="239" t="s">
        <v>458</v>
      </c>
      <c r="G92" s="113"/>
    </row>
    <row r="93" spans="2:7" ht="12.75">
      <c r="B93" s="19" t="s">
        <v>273</v>
      </c>
      <c r="C93" s="20" t="s">
        <v>339</v>
      </c>
      <c r="D93" s="20"/>
      <c r="E93" s="190"/>
      <c r="F93" s="74" t="s">
        <v>459</v>
      </c>
      <c r="G93" s="121">
        <f>SUM(G94:G95)</f>
        <v>0</v>
      </c>
    </row>
    <row r="94" spans="2:7" ht="12.75">
      <c r="B94" s="220" t="s">
        <v>273</v>
      </c>
      <c r="C94" s="221" t="s">
        <v>339</v>
      </c>
      <c r="D94" s="221" t="s">
        <v>21</v>
      </c>
      <c r="E94" s="222"/>
      <c r="F94" s="223" t="s">
        <v>460</v>
      </c>
      <c r="G94" s="113"/>
    </row>
    <row r="95" spans="2:7" ht="12.75">
      <c r="B95" s="220" t="s">
        <v>273</v>
      </c>
      <c r="C95" s="221" t="s">
        <v>339</v>
      </c>
      <c r="D95" s="221" t="s">
        <v>60</v>
      </c>
      <c r="E95" s="222"/>
      <c r="F95" s="223" t="s">
        <v>248</v>
      </c>
      <c r="G95" s="113"/>
    </row>
    <row r="96" spans="2:7" ht="12.75">
      <c r="B96" s="224"/>
      <c r="C96" s="225"/>
      <c r="D96" s="225"/>
      <c r="E96" s="222"/>
      <c r="F96" s="226"/>
      <c r="G96" s="113"/>
    </row>
    <row r="97" spans="2:7" ht="12.75">
      <c r="B97" s="224"/>
      <c r="C97" s="225"/>
      <c r="D97" s="225"/>
      <c r="E97" s="222"/>
      <c r="F97" s="226"/>
      <c r="G97" s="113"/>
    </row>
    <row r="98" spans="2:7" ht="12.75">
      <c r="B98" s="12" t="s">
        <v>295</v>
      </c>
      <c r="C98" s="13"/>
      <c r="D98" s="13"/>
      <c r="E98" s="189"/>
      <c r="F98" s="174" t="s">
        <v>461</v>
      </c>
      <c r="G98" s="125">
        <f>SUM(G99:G106)</f>
        <v>0</v>
      </c>
    </row>
    <row r="99" spans="2:7" ht="12.75">
      <c r="B99" s="19" t="s">
        <v>295</v>
      </c>
      <c r="C99" s="20" t="s">
        <v>2</v>
      </c>
      <c r="D99" s="20"/>
      <c r="E99" s="190"/>
      <c r="F99" s="74" t="s">
        <v>348</v>
      </c>
      <c r="G99" s="121"/>
    </row>
    <row r="100" spans="2:7" ht="12.75">
      <c r="B100" s="216" t="s">
        <v>295</v>
      </c>
      <c r="C100" s="217" t="s">
        <v>3</v>
      </c>
      <c r="D100" s="217"/>
      <c r="E100" s="218"/>
      <c r="F100" s="219" t="s">
        <v>349</v>
      </c>
      <c r="G100" s="114"/>
    </row>
    <row r="101" spans="2:7" ht="12.75">
      <c r="B101" s="216" t="s">
        <v>295</v>
      </c>
      <c r="C101" s="217" t="s">
        <v>4</v>
      </c>
      <c r="D101" s="217"/>
      <c r="E101" s="218"/>
      <c r="F101" s="219" t="s">
        <v>350</v>
      </c>
      <c r="G101" s="114"/>
    </row>
    <row r="102" spans="2:7" ht="12.75">
      <c r="B102" s="216" t="s">
        <v>295</v>
      </c>
      <c r="C102" s="217" t="s">
        <v>5</v>
      </c>
      <c r="D102" s="217"/>
      <c r="E102" s="218"/>
      <c r="F102" s="219" t="s">
        <v>351</v>
      </c>
      <c r="G102" s="114"/>
    </row>
    <row r="103" spans="2:7" ht="12.75">
      <c r="B103" s="216" t="s">
        <v>295</v>
      </c>
      <c r="C103" s="217" t="s">
        <v>249</v>
      </c>
      <c r="D103" s="217"/>
      <c r="E103" s="218"/>
      <c r="F103" s="219" t="s">
        <v>352</v>
      </c>
      <c r="G103" s="114"/>
    </row>
    <row r="104" spans="2:7" ht="12.75">
      <c r="B104" s="216" t="s">
        <v>295</v>
      </c>
      <c r="C104" s="217" t="s">
        <v>259</v>
      </c>
      <c r="D104" s="217"/>
      <c r="E104" s="218"/>
      <c r="F104" s="219" t="s">
        <v>355</v>
      </c>
      <c r="G104" s="114"/>
    </row>
    <row r="105" spans="2:7" ht="12.75">
      <c r="B105" s="216" t="s">
        <v>295</v>
      </c>
      <c r="C105" s="217" t="s">
        <v>268</v>
      </c>
      <c r="D105" s="217"/>
      <c r="E105" s="218"/>
      <c r="F105" s="219" t="s">
        <v>358</v>
      </c>
      <c r="G105" s="114"/>
    </row>
    <row r="106" spans="2:7" ht="12.75">
      <c r="B106" s="216" t="s">
        <v>295</v>
      </c>
      <c r="C106" s="217" t="s">
        <v>339</v>
      </c>
      <c r="D106" s="217"/>
      <c r="E106" s="218"/>
      <c r="F106" s="219" t="s">
        <v>361</v>
      </c>
      <c r="G106" s="114"/>
    </row>
    <row r="107" spans="2:7" ht="12.75">
      <c r="B107" s="240"/>
      <c r="C107" s="241"/>
      <c r="D107" s="241"/>
      <c r="E107" s="222"/>
      <c r="F107" s="235"/>
      <c r="G107" s="113"/>
    </row>
    <row r="108" spans="2:7" ht="12.75">
      <c r="B108" s="12" t="s">
        <v>301</v>
      </c>
      <c r="C108" s="13"/>
      <c r="D108" s="13"/>
      <c r="E108" s="189"/>
      <c r="F108" s="174" t="s">
        <v>462</v>
      </c>
      <c r="G108" s="125">
        <f>SUM(G109+G114+G115)</f>
        <v>0</v>
      </c>
    </row>
    <row r="109" spans="2:7" ht="12.75">
      <c r="B109" s="19" t="s">
        <v>301</v>
      </c>
      <c r="C109" s="20" t="s">
        <v>2</v>
      </c>
      <c r="D109" s="20"/>
      <c r="E109" s="190"/>
      <c r="F109" s="74" t="s">
        <v>463</v>
      </c>
      <c r="G109" s="121">
        <f>SUM(G110:G113)</f>
        <v>0</v>
      </c>
    </row>
    <row r="110" spans="2:7" ht="12.75">
      <c r="B110" s="242" t="s">
        <v>301</v>
      </c>
      <c r="C110" s="243" t="s">
        <v>2</v>
      </c>
      <c r="D110" s="221" t="s">
        <v>21</v>
      </c>
      <c r="E110" s="222"/>
      <c r="F110" s="223" t="s">
        <v>364</v>
      </c>
      <c r="G110" s="113"/>
    </row>
    <row r="111" spans="2:7" ht="12.75">
      <c r="B111" s="232" t="s">
        <v>301</v>
      </c>
      <c r="C111" s="244" t="s">
        <v>2</v>
      </c>
      <c r="D111" s="233" t="s">
        <v>28</v>
      </c>
      <c r="E111" s="230"/>
      <c r="F111" s="234" t="s">
        <v>366</v>
      </c>
      <c r="G111" s="113"/>
    </row>
    <row r="112" spans="2:7" ht="12.75">
      <c r="B112" s="242" t="s">
        <v>301</v>
      </c>
      <c r="C112" s="243" t="s">
        <v>2</v>
      </c>
      <c r="D112" s="221" t="s">
        <v>38</v>
      </c>
      <c r="E112" s="222"/>
      <c r="F112" s="223" t="s">
        <v>368</v>
      </c>
      <c r="G112" s="113"/>
    </row>
    <row r="113" spans="2:7" ht="12.75">
      <c r="B113" s="242" t="s">
        <v>301</v>
      </c>
      <c r="C113" s="243" t="s">
        <v>2</v>
      </c>
      <c r="D113" s="221" t="s">
        <v>60</v>
      </c>
      <c r="E113" s="222"/>
      <c r="F113" s="223" t="s">
        <v>248</v>
      </c>
      <c r="G113" s="113"/>
    </row>
    <row r="114" spans="2:7" ht="12.75">
      <c r="B114" s="216" t="s">
        <v>301</v>
      </c>
      <c r="C114" s="217" t="s">
        <v>3</v>
      </c>
      <c r="D114" s="217"/>
      <c r="E114" s="218"/>
      <c r="F114" s="231" t="s">
        <v>464</v>
      </c>
      <c r="G114" s="114"/>
    </row>
    <row r="115" spans="2:7" ht="12.75">
      <c r="B115" s="216" t="s">
        <v>301</v>
      </c>
      <c r="C115" s="217" t="s">
        <v>339</v>
      </c>
      <c r="D115" s="217"/>
      <c r="E115" s="218"/>
      <c r="F115" s="219" t="s">
        <v>371</v>
      </c>
      <c r="G115" s="114"/>
    </row>
    <row r="116" spans="2:7" ht="12.75">
      <c r="B116" s="224"/>
      <c r="C116" s="225"/>
      <c r="D116" s="225"/>
      <c r="E116" s="222"/>
      <c r="F116" s="226"/>
      <c r="G116" s="113"/>
    </row>
    <row r="117" spans="2:7" ht="12.75">
      <c r="B117" s="12" t="s">
        <v>465</v>
      </c>
      <c r="C117" s="13"/>
      <c r="D117" s="13"/>
      <c r="E117" s="189"/>
      <c r="F117" s="174" t="s">
        <v>466</v>
      </c>
      <c r="G117" s="125">
        <f>SUM(G118:G122)</f>
        <v>0</v>
      </c>
    </row>
    <row r="118" spans="2:7" ht="12.75">
      <c r="B118" s="216" t="s">
        <v>465</v>
      </c>
      <c r="C118" s="217" t="s">
        <v>3</v>
      </c>
      <c r="D118" s="217"/>
      <c r="E118" s="218"/>
      <c r="F118" s="219" t="s">
        <v>386</v>
      </c>
      <c r="G118" s="114"/>
    </row>
    <row r="119" spans="2:7" ht="12.75">
      <c r="B119" s="216" t="s">
        <v>465</v>
      </c>
      <c r="C119" s="217" t="s">
        <v>259</v>
      </c>
      <c r="D119" s="217"/>
      <c r="E119" s="218"/>
      <c r="F119" s="219" t="s">
        <v>387</v>
      </c>
      <c r="G119" s="114"/>
    </row>
    <row r="120" spans="2:7" ht="12.75">
      <c r="B120" s="216" t="s">
        <v>465</v>
      </c>
      <c r="C120" s="217" t="s">
        <v>268</v>
      </c>
      <c r="D120" s="217"/>
      <c r="E120" s="218"/>
      <c r="F120" s="219" t="s">
        <v>388</v>
      </c>
      <c r="G120" s="114"/>
    </row>
    <row r="121" spans="2:7" ht="12.75">
      <c r="B121" s="216" t="s">
        <v>465</v>
      </c>
      <c r="C121" s="217" t="s">
        <v>286</v>
      </c>
      <c r="D121" s="217"/>
      <c r="E121" s="218"/>
      <c r="F121" s="219" t="s">
        <v>389</v>
      </c>
      <c r="G121" s="114"/>
    </row>
    <row r="122" spans="2:7" ht="12.75">
      <c r="B122" s="216" t="s">
        <v>465</v>
      </c>
      <c r="C122" s="217" t="s">
        <v>295</v>
      </c>
      <c r="D122" s="217"/>
      <c r="E122" s="218"/>
      <c r="F122" s="219" t="s">
        <v>467</v>
      </c>
      <c r="G122" s="114"/>
    </row>
    <row r="123" spans="2:7" ht="12.75">
      <c r="B123" s="224"/>
      <c r="C123" s="241"/>
      <c r="D123" s="241"/>
      <c r="E123" s="222"/>
      <c r="F123" s="235"/>
      <c r="G123" s="113"/>
    </row>
    <row r="124" spans="2:7" ht="12.75">
      <c r="B124" s="12" t="s">
        <v>468</v>
      </c>
      <c r="C124" s="13"/>
      <c r="D124" s="13"/>
      <c r="E124" s="189"/>
      <c r="F124" s="174" t="s">
        <v>469</v>
      </c>
      <c r="G124" s="125">
        <f>SUM(G125+G128)</f>
        <v>0</v>
      </c>
    </row>
    <row r="125" spans="2:7" ht="12.75">
      <c r="B125" s="19" t="s">
        <v>468</v>
      </c>
      <c r="C125" s="20" t="s">
        <v>2</v>
      </c>
      <c r="D125" s="20"/>
      <c r="E125" s="190"/>
      <c r="F125" s="74" t="s">
        <v>426</v>
      </c>
      <c r="G125" s="121">
        <f>SUM(G126:G127)</f>
        <v>0</v>
      </c>
    </row>
    <row r="126" spans="2:7" ht="12.75">
      <c r="B126" s="236" t="s">
        <v>468</v>
      </c>
      <c r="C126" s="237" t="s">
        <v>2</v>
      </c>
      <c r="D126" s="237" t="s">
        <v>21</v>
      </c>
      <c r="E126" s="230"/>
      <c r="F126" s="239" t="s">
        <v>499</v>
      </c>
      <c r="G126" s="124"/>
    </row>
    <row r="127" spans="2:7" ht="12.75">
      <c r="B127" s="236" t="s">
        <v>468</v>
      </c>
      <c r="C127" s="237" t="s">
        <v>2</v>
      </c>
      <c r="D127" s="237" t="s">
        <v>60</v>
      </c>
      <c r="E127" s="230"/>
      <c r="F127" s="239" t="s">
        <v>209</v>
      </c>
      <c r="G127" s="124"/>
    </row>
    <row r="128" spans="2:7" ht="12.75">
      <c r="B128" s="19" t="s">
        <v>468</v>
      </c>
      <c r="C128" s="20" t="s">
        <v>4</v>
      </c>
      <c r="D128" s="20"/>
      <c r="E128" s="190"/>
      <c r="F128" s="74" t="s">
        <v>427</v>
      </c>
      <c r="G128" s="121">
        <f>SUM(G129+G131+G134+G137+G139+G141)</f>
        <v>0</v>
      </c>
    </row>
    <row r="129" spans="2:7" ht="12.75">
      <c r="B129" s="51" t="s">
        <v>468</v>
      </c>
      <c r="C129" s="138" t="s">
        <v>4</v>
      </c>
      <c r="D129" s="138" t="s">
        <v>21</v>
      </c>
      <c r="E129" s="49"/>
      <c r="F129" s="202" t="s">
        <v>482</v>
      </c>
      <c r="G129" s="123">
        <f>SUM(G130)</f>
        <v>0</v>
      </c>
    </row>
    <row r="130" spans="2:7" ht="12.75">
      <c r="B130" s="227" t="s">
        <v>468</v>
      </c>
      <c r="C130" s="237" t="s">
        <v>4</v>
      </c>
      <c r="D130" s="237" t="s">
        <v>21</v>
      </c>
      <c r="E130" s="222" t="s">
        <v>21</v>
      </c>
      <c r="F130" s="239" t="s">
        <v>484</v>
      </c>
      <c r="G130" s="113"/>
    </row>
    <row r="131" spans="2:7" ht="12.75">
      <c r="B131" s="51" t="s">
        <v>468</v>
      </c>
      <c r="C131" s="138" t="s">
        <v>4</v>
      </c>
      <c r="D131" s="138" t="s">
        <v>24</v>
      </c>
      <c r="E131" s="53"/>
      <c r="F131" s="202" t="s">
        <v>486</v>
      </c>
      <c r="G131" s="123">
        <f>SUM(G132:G133)</f>
        <v>0</v>
      </c>
    </row>
    <row r="132" spans="2:7" ht="12.75">
      <c r="B132" s="227" t="s">
        <v>468</v>
      </c>
      <c r="C132" s="237" t="s">
        <v>4</v>
      </c>
      <c r="D132" s="237" t="s">
        <v>24</v>
      </c>
      <c r="E132" s="230" t="s">
        <v>21</v>
      </c>
      <c r="F132" s="239" t="s">
        <v>500</v>
      </c>
      <c r="G132" s="113"/>
    </row>
    <row r="133" spans="2:7" ht="12.75">
      <c r="B133" s="227" t="s">
        <v>468</v>
      </c>
      <c r="C133" s="237" t="s">
        <v>4</v>
      </c>
      <c r="D133" s="237" t="s">
        <v>24</v>
      </c>
      <c r="E133" s="230" t="s">
        <v>24</v>
      </c>
      <c r="F133" s="239" t="s">
        <v>501</v>
      </c>
      <c r="G133" s="113"/>
    </row>
    <row r="134" spans="2:7" ht="12.75">
      <c r="B134" s="51" t="s">
        <v>468</v>
      </c>
      <c r="C134" s="138" t="s">
        <v>4</v>
      </c>
      <c r="D134" s="138" t="s">
        <v>28</v>
      </c>
      <c r="E134" s="53"/>
      <c r="F134" s="202" t="s">
        <v>502</v>
      </c>
      <c r="G134" s="123">
        <f>SUM(G135:G136)</f>
        <v>0</v>
      </c>
    </row>
    <row r="135" spans="2:7" ht="12.75">
      <c r="B135" s="227" t="s">
        <v>468</v>
      </c>
      <c r="C135" s="237" t="s">
        <v>4</v>
      </c>
      <c r="D135" s="237" t="s">
        <v>28</v>
      </c>
      <c r="E135" s="230" t="s">
        <v>21</v>
      </c>
      <c r="F135" s="239" t="s">
        <v>501</v>
      </c>
      <c r="G135" s="113"/>
    </row>
    <row r="136" spans="2:7" ht="12.75">
      <c r="B136" s="227" t="s">
        <v>468</v>
      </c>
      <c r="C136" s="237" t="s">
        <v>4</v>
      </c>
      <c r="D136" s="237" t="s">
        <v>28</v>
      </c>
      <c r="E136" s="230" t="s">
        <v>24</v>
      </c>
      <c r="F136" s="239" t="s">
        <v>503</v>
      </c>
      <c r="G136" s="113"/>
    </row>
    <row r="137" spans="2:7" ht="12.75">
      <c r="B137" s="51" t="s">
        <v>468</v>
      </c>
      <c r="C137" s="138" t="s">
        <v>4</v>
      </c>
      <c r="D137" s="138" t="s">
        <v>32</v>
      </c>
      <c r="E137" s="53"/>
      <c r="F137" s="202" t="s">
        <v>487</v>
      </c>
      <c r="G137" s="123">
        <f>SUM(G138)</f>
        <v>0</v>
      </c>
    </row>
    <row r="138" spans="2:7" ht="12.75">
      <c r="B138" s="227" t="s">
        <v>468</v>
      </c>
      <c r="C138" s="237" t="s">
        <v>4</v>
      </c>
      <c r="D138" s="237" t="s">
        <v>32</v>
      </c>
      <c r="E138" s="230" t="s">
        <v>21</v>
      </c>
      <c r="F138" s="239" t="s">
        <v>489</v>
      </c>
      <c r="G138" s="113"/>
    </row>
    <row r="139" spans="2:7" ht="12.75">
      <c r="B139" s="51" t="s">
        <v>468</v>
      </c>
      <c r="C139" s="138" t="s">
        <v>4</v>
      </c>
      <c r="D139" s="138" t="s">
        <v>38</v>
      </c>
      <c r="E139" s="53"/>
      <c r="F139" s="202" t="s">
        <v>504</v>
      </c>
      <c r="G139" s="123">
        <f>SUM(G140)</f>
        <v>0</v>
      </c>
    </row>
    <row r="140" spans="2:7" ht="12.75">
      <c r="B140" s="227" t="s">
        <v>468</v>
      </c>
      <c r="C140" s="237" t="s">
        <v>4</v>
      </c>
      <c r="D140" s="237" t="s">
        <v>38</v>
      </c>
      <c r="E140" s="230" t="s">
        <v>21</v>
      </c>
      <c r="F140" s="239" t="s">
        <v>505</v>
      </c>
      <c r="G140" s="113"/>
    </row>
    <row r="141" spans="2:7" ht="12.75">
      <c r="B141" s="227" t="s">
        <v>468</v>
      </c>
      <c r="C141" s="237" t="s">
        <v>4</v>
      </c>
      <c r="D141" s="237" t="s">
        <v>60</v>
      </c>
      <c r="E141" s="230"/>
      <c r="F141" s="238" t="s">
        <v>430</v>
      </c>
      <c r="G141" s="113"/>
    </row>
    <row r="142" spans="2:7" ht="12.75">
      <c r="B142" s="224"/>
      <c r="C142" s="225"/>
      <c r="D142" s="225"/>
      <c r="E142" s="222"/>
      <c r="F142" s="226"/>
      <c r="G142" s="113"/>
    </row>
    <row r="143" spans="2:7" ht="12.75">
      <c r="B143" s="12" t="s">
        <v>470</v>
      </c>
      <c r="C143" s="13"/>
      <c r="D143" s="13"/>
      <c r="E143" s="189"/>
      <c r="F143" s="174" t="s">
        <v>471</v>
      </c>
      <c r="G143" s="125">
        <f>SUM(G144)</f>
        <v>0</v>
      </c>
    </row>
    <row r="144" spans="2:7" ht="12.75">
      <c r="B144" s="19" t="s">
        <v>470</v>
      </c>
      <c r="C144" s="20" t="s">
        <v>2</v>
      </c>
      <c r="D144" s="20"/>
      <c r="E144" s="190"/>
      <c r="F144" s="74" t="s">
        <v>472</v>
      </c>
      <c r="G144" s="121">
        <f>SUM(G145:G146)</f>
        <v>0</v>
      </c>
    </row>
    <row r="145" spans="2:7" ht="12.75">
      <c r="B145" s="220" t="s">
        <v>470</v>
      </c>
      <c r="C145" s="221" t="s">
        <v>2</v>
      </c>
      <c r="D145" s="221" t="s">
        <v>24</v>
      </c>
      <c r="E145" s="222"/>
      <c r="F145" s="223" t="s">
        <v>395</v>
      </c>
      <c r="G145" s="113"/>
    </row>
    <row r="146" spans="2:7" ht="12.75">
      <c r="B146" s="220" t="s">
        <v>470</v>
      </c>
      <c r="C146" s="221" t="s">
        <v>2</v>
      </c>
      <c r="D146" s="221" t="s">
        <v>28</v>
      </c>
      <c r="E146" s="222"/>
      <c r="F146" s="223" t="s">
        <v>396</v>
      </c>
      <c r="G146" s="113"/>
    </row>
    <row r="147" spans="2:7" ht="12.75">
      <c r="B147" s="242"/>
      <c r="C147" s="221"/>
      <c r="D147" s="221"/>
      <c r="E147" s="222"/>
      <c r="F147" s="223"/>
      <c r="G147" s="113"/>
    </row>
    <row r="148" spans="2:7" ht="12.75">
      <c r="B148" s="212" t="s">
        <v>473</v>
      </c>
      <c r="C148" s="213"/>
      <c r="D148" s="213"/>
      <c r="E148" s="214"/>
      <c r="F148" s="215" t="s">
        <v>474</v>
      </c>
      <c r="G148" s="115"/>
    </row>
    <row r="149" spans="2:7" ht="12.75">
      <c r="B149" s="242"/>
      <c r="C149" s="243"/>
      <c r="D149" s="243"/>
      <c r="E149" s="222"/>
      <c r="F149" s="245"/>
      <c r="G149" s="113"/>
    </row>
    <row r="150" spans="2:7" ht="12.75">
      <c r="B150" s="178"/>
      <c r="C150" s="179"/>
      <c r="D150" s="179"/>
      <c r="E150" s="191"/>
      <c r="F150" s="104" t="s">
        <v>475</v>
      </c>
      <c r="G150" s="126">
        <f>SUM(+G7+G35+G62+G69+G73+G98+G108+G117+G124+G143+G148)</f>
        <v>0</v>
      </c>
    </row>
    <row r="151" spans="2:7" ht="13.5" thickBot="1">
      <c r="B151" s="246"/>
      <c r="C151" s="247"/>
      <c r="D151" s="247"/>
      <c r="E151" s="248"/>
      <c r="F151" s="249"/>
      <c r="G151" s="250"/>
    </row>
  </sheetData>
  <sheetProtection/>
  <mergeCells count="1">
    <mergeCell ref="B1:G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&amp;LEDUCACION - INGRESOS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04"/>
  <sheetViews>
    <sheetView zoomScalePageLayoutView="0" workbookViewId="0" topLeftCell="A75">
      <selection activeCell="H366" sqref="H366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55" customFormat="1" ht="12.75" customHeight="1">
      <c r="B1" s="360" t="s">
        <v>479</v>
      </c>
      <c r="C1" s="360"/>
      <c r="D1" s="360"/>
      <c r="E1" s="360"/>
      <c r="F1" s="360"/>
      <c r="G1" s="360"/>
      <c r="H1" s="360"/>
    </row>
    <row r="2" s="182" customFormat="1" ht="12.75" customHeight="1">
      <c r="G2" s="183"/>
    </row>
    <row r="3" spans="6:7" s="182" customFormat="1" ht="12.75" customHeight="1">
      <c r="F3" s="182" t="s">
        <v>0</v>
      </c>
      <c r="G3" s="183" t="s">
        <v>476</v>
      </c>
    </row>
    <row r="4" s="182" customFormat="1" ht="12.75" customHeight="1" thickBot="1">
      <c r="G4" s="184"/>
    </row>
    <row r="5" spans="2:8" ht="66.75" thickBot="1">
      <c r="B5" s="118" t="s">
        <v>6</v>
      </c>
      <c r="C5" s="118" t="s">
        <v>7</v>
      </c>
      <c r="D5" s="118" t="s">
        <v>8</v>
      </c>
      <c r="E5" s="118" t="s">
        <v>9</v>
      </c>
      <c r="F5" s="118" t="s">
        <v>10</v>
      </c>
      <c r="G5" s="119" t="s">
        <v>1</v>
      </c>
      <c r="H5" s="205" t="s">
        <v>17</v>
      </c>
    </row>
    <row r="6" spans="2:8" ht="12.75">
      <c r="B6" s="3"/>
      <c r="C6" s="4"/>
      <c r="D6" s="5"/>
      <c r="E6" s="4"/>
      <c r="F6" s="6"/>
      <c r="G6" s="7"/>
      <c r="H6" s="206"/>
    </row>
    <row r="7" spans="2:8" ht="12.75">
      <c r="B7" s="12" t="s">
        <v>18</v>
      </c>
      <c r="C7" s="13"/>
      <c r="D7" s="14"/>
      <c r="E7" s="13"/>
      <c r="F7" s="15"/>
      <c r="G7" s="16" t="s">
        <v>19</v>
      </c>
      <c r="H7" s="125">
        <f>SUM(H8+H136+H251+H262)</f>
        <v>0</v>
      </c>
    </row>
    <row r="8" spans="2:8" ht="12.75">
      <c r="B8" s="19" t="s">
        <v>18</v>
      </c>
      <c r="C8" s="20" t="s">
        <v>2</v>
      </c>
      <c r="D8" s="21"/>
      <c r="E8" s="20"/>
      <c r="F8" s="22"/>
      <c r="G8" s="23" t="s">
        <v>20</v>
      </c>
      <c r="H8" s="121">
        <f>SUM(H9+H102+H106+H120+H128)</f>
        <v>0</v>
      </c>
    </row>
    <row r="9" spans="2:8" ht="12.75">
      <c r="B9" s="27" t="s">
        <v>18</v>
      </c>
      <c r="C9" s="28" t="s">
        <v>2</v>
      </c>
      <c r="D9" s="29" t="s">
        <v>21</v>
      </c>
      <c r="E9" s="28"/>
      <c r="F9" s="30"/>
      <c r="G9" s="31" t="s">
        <v>22</v>
      </c>
      <c r="H9" s="122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35" t="s">
        <v>18</v>
      </c>
      <c r="C10" s="36" t="s">
        <v>2</v>
      </c>
      <c r="D10" s="37" t="s">
        <v>21</v>
      </c>
      <c r="E10" s="36" t="s">
        <v>21</v>
      </c>
      <c r="F10" s="38"/>
      <c r="G10" s="39" t="s">
        <v>23</v>
      </c>
      <c r="H10" s="123"/>
    </row>
    <row r="11" spans="2:8" ht="12.75">
      <c r="B11" s="35" t="s">
        <v>18</v>
      </c>
      <c r="C11" s="36" t="s">
        <v>2</v>
      </c>
      <c r="D11" s="37" t="s">
        <v>21</v>
      </c>
      <c r="E11" s="36" t="s">
        <v>24</v>
      </c>
      <c r="F11" s="38"/>
      <c r="G11" s="39" t="s">
        <v>25</v>
      </c>
      <c r="H11" s="123">
        <v>0</v>
      </c>
    </row>
    <row r="12" spans="2:8" ht="12.75">
      <c r="B12" s="51" t="s">
        <v>18</v>
      </c>
      <c r="C12" s="52" t="s">
        <v>2</v>
      </c>
      <c r="D12" s="50" t="s">
        <v>21</v>
      </c>
      <c r="E12" s="52" t="s">
        <v>24</v>
      </c>
      <c r="F12" s="49" t="s">
        <v>21</v>
      </c>
      <c r="G12" s="157" t="s">
        <v>26</v>
      </c>
      <c r="H12" s="123"/>
    </row>
    <row r="13" spans="2:8" ht="12.75">
      <c r="B13" s="51" t="s">
        <v>18</v>
      </c>
      <c r="C13" s="52" t="s">
        <v>2</v>
      </c>
      <c r="D13" s="50" t="s">
        <v>21</v>
      </c>
      <c r="E13" s="52" t="s">
        <v>24</v>
      </c>
      <c r="F13" s="49" t="s">
        <v>24</v>
      </c>
      <c r="G13" s="157" t="s">
        <v>27</v>
      </c>
      <c r="H13" s="123"/>
    </row>
    <row r="14" spans="2:8" ht="12.75">
      <c r="B14" s="51" t="s">
        <v>18</v>
      </c>
      <c r="C14" s="52" t="s">
        <v>2</v>
      </c>
      <c r="D14" s="50" t="s">
        <v>21</v>
      </c>
      <c r="E14" s="52" t="s">
        <v>24</v>
      </c>
      <c r="F14" s="49" t="s">
        <v>28</v>
      </c>
      <c r="G14" s="157" t="s">
        <v>29</v>
      </c>
      <c r="H14" s="123"/>
    </row>
    <row r="15" spans="2:8" ht="12.75">
      <c r="B15" s="35" t="s">
        <v>18</v>
      </c>
      <c r="C15" s="36" t="s">
        <v>2</v>
      </c>
      <c r="D15" s="37" t="s">
        <v>21</v>
      </c>
      <c r="E15" s="36" t="s">
        <v>28</v>
      </c>
      <c r="F15" s="38"/>
      <c r="G15" s="39" t="s">
        <v>30</v>
      </c>
      <c r="H15" s="123">
        <f>SUM(H16)</f>
        <v>0</v>
      </c>
    </row>
    <row r="16" spans="2:8" ht="12.75">
      <c r="B16" s="51" t="s">
        <v>18</v>
      </c>
      <c r="C16" s="52" t="s">
        <v>2</v>
      </c>
      <c r="D16" s="50" t="s">
        <v>21</v>
      </c>
      <c r="E16" s="52" t="s">
        <v>28</v>
      </c>
      <c r="F16" s="49" t="s">
        <v>21</v>
      </c>
      <c r="G16" s="157" t="s">
        <v>31</v>
      </c>
      <c r="H16" s="123"/>
    </row>
    <row r="17" spans="2:8" ht="12.75">
      <c r="B17" s="35" t="s">
        <v>18</v>
      </c>
      <c r="C17" s="36" t="s">
        <v>2</v>
      </c>
      <c r="D17" s="37" t="s">
        <v>21</v>
      </c>
      <c r="E17" s="36" t="s">
        <v>32</v>
      </c>
      <c r="F17" s="38"/>
      <c r="G17" s="39" t="s">
        <v>33</v>
      </c>
      <c r="H17" s="123">
        <f>SUM(H18:H21)</f>
        <v>0</v>
      </c>
    </row>
    <row r="18" spans="2:8" ht="12.75">
      <c r="B18" s="51" t="s">
        <v>18</v>
      </c>
      <c r="C18" s="52" t="s">
        <v>2</v>
      </c>
      <c r="D18" s="50" t="s">
        <v>21</v>
      </c>
      <c r="E18" s="52" t="s">
        <v>32</v>
      </c>
      <c r="F18" s="49" t="s">
        <v>21</v>
      </c>
      <c r="G18" s="157" t="s">
        <v>34</v>
      </c>
      <c r="H18" s="123"/>
    </row>
    <row r="19" spans="2:8" ht="12.75">
      <c r="B19" s="51" t="s">
        <v>18</v>
      </c>
      <c r="C19" s="52" t="s">
        <v>2</v>
      </c>
      <c r="D19" s="50" t="s">
        <v>21</v>
      </c>
      <c r="E19" s="52" t="s">
        <v>32</v>
      </c>
      <c r="F19" s="49" t="s">
        <v>24</v>
      </c>
      <c r="G19" s="157" t="s">
        <v>35</v>
      </c>
      <c r="H19" s="123"/>
    </row>
    <row r="20" spans="2:8" ht="12.75">
      <c r="B20" s="51" t="s">
        <v>18</v>
      </c>
      <c r="C20" s="52" t="s">
        <v>2</v>
      </c>
      <c r="D20" s="50" t="s">
        <v>21</v>
      </c>
      <c r="E20" s="52" t="s">
        <v>32</v>
      </c>
      <c r="F20" s="49" t="s">
        <v>28</v>
      </c>
      <c r="G20" s="157" t="s">
        <v>36</v>
      </c>
      <c r="H20" s="123"/>
    </row>
    <row r="21" spans="2:8" ht="12.75">
      <c r="B21" s="51" t="s">
        <v>18</v>
      </c>
      <c r="C21" s="52" t="s">
        <v>2</v>
      </c>
      <c r="D21" s="50" t="s">
        <v>21</v>
      </c>
      <c r="E21" s="52" t="s">
        <v>32</v>
      </c>
      <c r="F21" s="49" t="s">
        <v>32</v>
      </c>
      <c r="G21" s="157" t="s">
        <v>37</v>
      </c>
      <c r="H21" s="123"/>
    </row>
    <row r="22" spans="2:8" ht="12.75">
      <c r="B22" s="35" t="s">
        <v>18</v>
      </c>
      <c r="C22" s="36" t="s">
        <v>2</v>
      </c>
      <c r="D22" s="37" t="s">
        <v>21</v>
      </c>
      <c r="E22" s="36" t="s">
        <v>38</v>
      </c>
      <c r="F22" s="49"/>
      <c r="G22" s="57" t="s">
        <v>39</v>
      </c>
      <c r="H22" s="123"/>
    </row>
    <row r="23" spans="2:8" ht="12.75">
      <c r="B23" s="35" t="s">
        <v>18</v>
      </c>
      <c r="C23" s="36" t="s">
        <v>2</v>
      </c>
      <c r="D23" s="37" t="s">
        <v>21</v>
      </c>
      <c r="E23" s="36" t="s">
        <v>40</v>
      </c>
      <c r="F23" s="38"/>
      <c r="G23" s="39" t="s">
        <v>41</v>
      </c>
      <c r="H23" s="123"/>
    </row>
    <row r="24" spans="2:8" ht="12.75">
      <c r="B24" s="35" t="s">
        <v>18</v>
      </c>
      <c r="C24" s="36" t="s">
        <v>2</v>
      </c>
      <c r="D24" s="37" t="s">
        <v>21</v>
      </c>
      <c r="E24" s="36" t="s">
        <v>42</v>
      </c>
      <c r="F24" s="38"/>
      <c r="G24" s="39" t="s">
        <v>43</v>
      </c>
      <c r="H24" s="123">
        <f>SUM(H25:H27)</f>
        <v>0</v>
      </c>
    </row>
    <row r="25" spans="2:8" ht="12.75">
      <c r="B25" s="51" t="s">
        <v>18</v>
      </c>
      <c r="C25" s="52" t="s">
        <v>2</v>
      </c>
      <c r="D25" s="50" t="s">
        <v>21</v>
      </c>
      <c r="E25" s="52" t="s">
        <v>42</v>
      </c>
      <c r="F25" s="49" t="s">
        <v>21</v>
      </c>
      <c r="G25" s="157" t="s">
        <v>44</v>
      </c>
      <c r="H25" s="123"/>
    </row>
    <row r="26" spans="2:8" ht="12.75">
      <c r="B26" s="51" t="s">
        <v>18</v>
      </c>
      <c r="C26" s="52" t="s">
        <v>2</v>
      </c>
      <c r="D26" s="50" t="s">
        <v>21</v>
      </c>
      <c r="E26" s="52" t="s">
        <v>42</v>
      </c>
      <c r="F26" s="49" t="s">
        <v>24</v>
      </c>
      <c r="G26" s="157" t="s">
        <v>45</v>
      </c>
      <c r="H26" s="123"/>
    </row>
    <row r="27" spans="2:8" ht="12.75">
      <c r="B27" s="51" t="s">
        <v>18</v>
      </c>
      <c r="C27" s="52" t="s">
        <v>2</v>
      </c>
      <c r="D27" s="50" t="s">
        <v>21</v>
      </c>
      <c r="E27" s="52" t="s">
        <v>42</v>
      </c>
      <c r="F27" s="49" t="s">
        <v>28</v>
      </c>
      <c r="G27" s="157" t="s">
        <v>46</v>
      </c>
      <c r="H27" s="123"/>
    </row>
    <row r="28" spans="2:8" ht="12.75">
      <c r="B28" s="35" t="s">
        <v>18</v>
      </c>
      <c r="C28" s="36" t="s">
        <v>2</v>
      </c>
      <c r="D28" s="37" t="s">
        <v>21</v>
      </c>
      <c r="E28" s="36" t="s">
        <v>47</v>
      </c>
      <c r="F28" s="38"/>
      <c r="G28" s="39" t="s">
        <v>48</v>
      </c>
      <c r="H28" s="123">
        <f>SUM(H29:H30)</f>
        <v>0</v>
      </c>
    </row>
    <row r="29" spans="2:8" ht="12.75">
      <c r="B29" s="51" t="s">
        <v>18</v>
      </c>
      <c r="C29" s="52" t="s">
        <v>2</v>
      </c>
      <c r="D29" s="50" t="s">
        <v>21</v>
      </c>
      <c r="E29" s="52" t="s">
        <v>47</v>
      </c>
      <c r="F29" s="49" t="s">
        <v>21</v>
      </c>
      <c r="G29" s="157" t="s">
        <v>49</v>
      </c>
      <c r="H29" s="123"/>
    </row>
    <row r="30" spans="2:8" ht="12.75">
      <c r="B30" s="134" t="s">
        <v>18</v>
      </c>
      <c r="C30" s="135" t="s">
        <v>2</v>
      </c>
      <c r="D30" s="136" t="s">
        <v>21</v>
      </c>
      <c r="E30" s="135" t="s">
        <v>47</v>
      </c>
      <c r="F30" s="137" t="s">
        <v>24</v>
      </c>
      <c r="G30" s="158" t="s">
        <v>538</v>
      </c>
      <c r="H30" s="123"/>
    </row>
    <row r="31" spans="2:8" ht="12.75">
      <c r="B31" s="35" t="s">
        <v>18</v>
      </c>
      <c r="C31" s="36" t="s">
        <v>2</v>
      </c>
      <c r="D31" s="37" t="s">
        <v>21</v>
      </c>
      <c r="E31" s="43" t="s">
        <v>51</v>
      </c>
      <c r="F31" s="38"/>
      <c r="G31" s="39" t="s">
        <v>52</v>
      </c>
      <c r="H31" s="123">
        <f>SUM(H32:H39)</f>
        <v>0</v>
      </c>
    </row>
    <row r="32" spans="2:8" ht="12.75">
      <c r="B32" s="51" t="s">
        <v>18</v>
      </c>
      <c r="C32" s="52" t="s">
        <v>2</v>
      </c>
      <c r="D32" s="50" t="s">
        <v>21</v>
      </c>
      <c r="E32" s="52" t="s">
        <v>51</v>
      </c>
      <c r="F32" s="49" t="s">
        <v>21</v>
      </c>
      <c r="G32" s="159" t="s">
        <v>53</v>
      </c>
      <c r="H32" s="123"/>
    </row>
    <row r="33" spans="2:8" ht="12.75">
      <c r="B33" s="51" t="s">
        <v>18</v>
      </c>
      <c r="C33" s="52" t="s">
        <v>2</v>
      </c>
      <c r="D33" s="50" t="s">
        <v>21</v>
      </c>
      <c r="E33" s="52" t="s">
        <v>51</v>
      </c>
      <c r="F33" s="49" t="s">
        <v>24</v>
      </c>
      <c r="G33" s="159" t="s">
        <v>54</v>
      </c>
      <c r="H33" s="123"/>
    </row>
    <row r="34" spans="2:8" ht="12.75">
      <c r="B34" s="134" t="s">
        <v>18</v>
      </c>
      <c r="C34" s="135" t="s">
        <v>2</v>
      </c>
      <c r="D34" s="136" t="s">
        <v>21</v>
      </c>
      <c r="E34" s="135" t="s">
        <v>51</v>
      </c>
      <c r="F34" s="137" t="s">
        <v>28</v>
      </c>
      <c r="G34" s="158" t="s">
        <v>55</v>
      </c>
      <c r="H34" s="123"/>
    </row>
    <row r="35" spans="2:8" ht="12.75">
      <c r="B35" s="51" t="s">
        <v>18</v>
      </c>
      <c r="C35" s="52" t="s">
        <v>2</v>
      </c>
      <c r="D35" s="50" t="s">
        <v>21</v>
      </c>
      <c r="E35" s="52" t="s">
        <v>51</v>
      </c>
      <c r="F35" s="49" t="s">
        <v>32</v>
      </c>
      <c r="G35" s="159" t="s">
        <v>56</v>
      </c>
      <c r="H35" s="123"/>
    </row>
    <row r="36" spans="2:8" ht="12.75">
      <c r="B36" s="51" t="s">
        <v>18</v>
      </c>
      <c r="C36" s="52" t="s">
        <v>2</v>
      </c>
      <c r="D36" s="50" t="s">
        <v>21</v>
      </c>
      <c r="E36" s="52" t="s">
        <v>51</v>
      </c>
      <c r="F36" s="49" t="s">
        <v>38</v>
      </c>
      <c r="G36" s="159" t="s">
        <v>57</v>
      </c>
      <c r="H36" s="123"/>
    </row>
    <row r="37" spans="2:8" ht="12.75">
      <c r="B37" s="51" t="s">
        <v>18</v>
      </c>
      <c r="C37" s="52" t="s">
        <v>2</v>
      </c>
      <c r="D37" s="50" t="s">
        <v>21</v>
      </c>
      <c r="E37" s="52" t="s">
        <v>51</v>
      </c>
      <c r="F37" s="49" t="s">
        <v>40</v>
      </c>
      <c r="G37" s="159" t="s">
        <v>58</v>
      </c>
      <c r="H37" s="123"/>
    </row>
    <row r="38" spans="2:8" ht="12.75">
      <c r="B38" s="51" t="s">
        <v>18</v>
      </c>
      <c r="C38" s="52" t="s">
        <v>2</v>
      </c>
      <c r="D38" s="50" t="s">
        <v>21</v>
      </c>
      <c r="E38" s="52" t="s">
        <v>51</v>
      </c>
      <c r="F38" s="49" t="s">
        <v>42</v>
      </c>
      <c r="G38" s="159" t="s">
        <v>59</v>
      </c>
      <c r="H38" s="123"/>
    </row>
    <row r="39" spans="2:8" ht="12.75">
      <c r="B39" s="51" t="s">
        <v>18</v>
      </c>
      <c r="C39" s="52" t="s">
        <v>2</v>
      </c>
      <c r="D39" s="50" t="s">
        <v>21</v>
      </c>
      <c r="E39" s="52" t="s">
        <v>51</v>
      </c>
      <c r="F39" s="49" t="s">
        <v>60</v>
      </c>
      <c r="G39" s="159" t="s">
        <v>61</v>
      </c>
      <c r="H39" s="123"/>
    </row>
    <row r="40" spans="2:8" ht="12.75">
      <c r="B40" s="35" t="s">
        <v>18</v>
      </c>
      <c r="C40" s="36" t="s">
        <v>2</v>
      </c>
      <c r="D40" s="37" t="s">
        <v>21</v>
      </c>
      <c r="E40" s="43" t="s">
        <v>62</v>
      </c>
      <c r="F40" s="38"/>
      <c r="G40" s="39" t="s">
        <v>63</v>
      </c>
      <c r="H40" s="123">
        <f>SUM(H41)</f>
        <v>0</v>
      </c>
    </row>
    <row r="41" spans="2:8" ht="12.75">
      <c r="B41" s="51" t="s">
        <v>18</v>
      </c>
      <c r="C41" s="52" t="s">
        <v>2</v>
      </c>
      <c r="D41" s="50" t="s">
        <v>21</v>
      </c>
      <c r="E41" s="138" t="s">
        <v>62</v>
      </c>
      <c r="F41" s="49" t="s">
        <v>21</v>
      </c>
      <c r="G41" s="157" t="s">
        <v>64</v>
      </c>
      <c r="H41" s="123"/>
    </row>
    <row r="42" spans="2:8" ht="12.75">
      <c r="B42" s="35" t="s">
        <v>18</v>
      </c>
      <c r="C42" s="36" t="s">
        <v>2</v>
      </c>
      <c r="D42" s="37" t="s">
        <v>21</v>
      </c>
      <c r="E42" s="43" t="s">
        <v>65</v>
      </c>
      <c r="F42" s="38"/>
      <c r="G42" s="39" t="s">
        <v>66</v>
      </c>
      <c r="H42" s="123">
        <f>SUM(H43)</f>
        <v>0</v>
      </c>
    </row>
    <row r="43" spans="2:8" ht="12.75">
      <c r="B43" s="51" t="s">
        <v>18</v>
      </c>
      <c r="C43" s="52" t="s">
        <v>2</v>
      </c>
      <c r="D43" s="50" t="s">
        <v>21</v>
      </c>
      <c r="E43" s="138" t="s">
        <v>65</v>
      </c>
      <c r="F43" s="49"/>
      <c r="G43" s="157" t="s">
        <v>67</v>
      </c>
      <c r="H43" s="123"/>
    </row>
    <row r="44" spans="2:8" ht="12.75">
      <c r="B44" s="35" t="s">
        <v>18</v>
      </c>
      <c r="C44" s="36" t="s">
        <v>2</v>
      </c>
      <c r="D44" s="37" t="s">
        <v>21</v>
      </c>
      <c r="E44" s="43" t="s">
        <v>68</v>
      </c>
      <c r="F44" s="49"/>
      <c r="G44" s="57" t="s">
        <v>69</v>
      </c>
      <c r="H44" s="123"/>
    </row>
    <row r="45" spans="2:8" ht="12.75">
      <c r="B45" s="35" t="s">
        <v>18</v>
      </c>
      <c r="C45" s="36" t="s">
        <v>2</v>
      </c>
      <c r="D45" s="37" t="s">
        <v>21</v>
      </c>
      <c r="E45" s="43" t="s">
        <v>70</v>
      </c>
      <c r="F45" s="49"/>
      <c r="G45" s="57" t="s">
        <v>71</v>
      </c>
      <c r="H45" s="123"/>
    </row>
    <row r="46" spans="2:8" ht="12.75">
      <c r="B46" s="35" t="s">
        <v>18</v>
      </c>
      <c r="C46" s="36" t="s">
        <v>2</v>
      </c>
      <c r="D46" s="37" t="s">
        <v>21</v>
      </c>
      <c r="E46" s="36" t="s">
        <v>72</v>
      </c>
      <c r="F46" s="38"/>
      <c r="G46" s="39" t="s">
        <v>73</v>
      </c>
      <c r="H46" s="123">
        <f>SUM(H47:H54)</f>
        <v>0</v>
      </c>
    </row>
    <row r="47" spans="2:8" ht="12.75">
      <c r="B47" s="51" t="s">
        <v>18</v>
      </c>
      <c r="C47" s="52" t="s">
        <v>2</v>
      </c>
      <c r="D47" s="50" t="s">
        <v>21</v>
      </c>
      <c r="E47" s="52" t="s">
        <v>72</v>
      </c>
      <c r="F47" s="49" t="s">
        <v>21</v>
      </c>
      <c r="G47" s="159" t="s">
        <v>74</v>
      </c>
      <c r="H47" s="123"/>
    </row>
    <row r="48" spans="2:8" ht="12.75">
      <c r="B48" s="51" t="s">
        <v>18</v>
      </c>
      <c r="C48" s="52" t="s">
        <v>2</v>
      </c>
      <c r="D48" s="50" t="s">
        <v>21</v>
      </c>
      <c r="E48" s="52" t="s">
        <v>72</v>
      </c>
      <c r="F48" s="49" t="s">
        <v>24</v>
      </c>
      <c r="G48" s="159" t="s">
        <v>75</v>
      </c>
      <c r="H48" s="123"/>
    </row>
    <row r="49" spans="2:8" ht="12.75">
      <c r="B49" s="51" t="s">
        <v>18</v>
      </c>
      <c r="C49" s="52" t="s">
        <v>2</v>
      </c>
      <c r="D49" s="50" t="s">
        <v>21</v>
      </c>
      <c r="E49" s="52" t="s">
        <v>72</v>
      </c>
      <c r="F49" s="49" t="s">
        <v>28</v>
      </c>
      <c r="G49" s="159" t="s">
        <v>76</v>
      </c>
      <c r="H49" s="123"/>
    </row>
    <row r="50" spans="2:8" ht="12.75">
      <c r="B50" s="51" t="s">
        <v>18</v>
      </c>
      <c r="C50" s="52" t="s">
        <v>2</v>
      </c>
      <c r="D50" s="50" t="s">
        <v>21</v>
      </c>
      <c r="E50" s="52" t="s">
        <v>72</v>
      </c>
      <c r="F50" s="49" t="s">
        <v>32</v>
      </c>
      <c r="G50" s="159" t="s">
        <v>77</v>
      </c>
      <c r="H50" s="123"/>
    </row>
    <row r="51" spans="2:8" ht="12.75">
      <c r="B51" s="51" t="s">
        <v>18</v>
      </c>
      <c r="C51" s="52" t="s">
        <v>2</v>
      </c>
      <c r="D51" s="50" t="s">
        <v>21</v>
      </c>
      <c r="E51" s="52" t="s">
        <v>72</v>
      </c>
      <c r="F51" s="49" t="s">
        <v>38</v>
      </c>
      <c r="G51" s="159" t="s">
        <v>78</v>
      </c>
      <c r="H51" s="123"/>
    </row>
    <row r="52" spans="2:8" ht="12.75">
      <c r="B52" s="51" t="s">
        <v>18</v>
      </c>
      <c r="C52" s="52" t="s">
        <v>2</v>
      </c>
      <c r="D52" s="50" t="s">
        <v>21</v>
      </c>
      <c r="E52" s="52" t="s">
        <v>72</v>
      </c>
      <c r="F52" s="49" t="s">
        <v>40</v>
      </c>
      <c r="G52" s="159" t="s">
        <v>79</v>
      </c>
      <c r="H52" s="123"/>
    </row>
    <row r="53" spans="2:8" ht="12.75">
      <c r="B53" s="51" t="s">
        <v>18</v>
      </c>
      <c r="C53" s="52" t="s">
        <v>2</v>
      </c>
      <c r="D53" s="50" t="s">
        <v>21</v>
      </c>
      <c r="E53" s="52" t="s">
        <v>72</v>
      </c>
      <c r="F53" s="49" t="s">
        <v>42</v>
      </c>
      <c r="G53" s="159" t="s">
        <v>80</v>
      </c>
      <c r="H53" s="123"/>
    </row>
    <row r="54" spans="2:8" ht="12.75">
      <c r="B54" s="51" t="s">
        <v>18</v>
      </c>
      <c r="C54" s="52" t="s">
        <v>2</v>
      </c>
      <c r="D54" s="50" t="s">
        <v>21</v>
      </c>
      <c r="E54" s="52" t="s">
        <v>72</v>
      </c>
      <c r="F54" s="49" t="s">
        <v>60</v>
      </c>
      <c r="G54" s="159" t="s">
        <v>81</v>
      </c>
      <c r="H54" s="123"/>
    </row>
    <row r="55" spans="2:8" ht="12.75">
      <c r="B55" s="35" t="s">
        <v>18</v>
      </c>
      <c r="C55" s="36" t="s">
        <v>2</v>
      </c>
      <c r="D55" s="37" t="s">
        <v>21</v>
      </c>
      <c r="E55" s="36" t="s">
        <v>82</v>
      </c>
      <c r="F55" s="38"/>
      <c r="G55" s="39" t="s">
        <v>83</v>
      </c>
      <c r="H55" s="123">
        <f>SUM(H56:H57)</f>
        <v>0</v>
      </c>
    </row>
    <row r="56" spans="2:8" ht="12.75">
      <c r="B56" s="51" t="s">
        <v>18</v>
      </c>
      <c r="C56" s="52" t="s">
        <v>2</v>
      </c>
      <c r="D56" s="50" t="s">
        <v>21</v>
      </c>
      <c r="E56" s="52" t="s">
        <v>82</v>
      </c>
      <c r="F56" s="49" t="s">
        <v>21</v>
      </c>
      <c r="G56" s="157" t="s">
        <v>84</v>
      </c>
      <c r="H56" s="123"/>
    </row>
    <row r="57" spans="2:8" ht="12.75">
      <c r="B57" s="51" t="s">
        <v>18</v>
      </c>
      <c r="C57" s="52" t="s">
        <v>2</v>
      </c>
      <c r="D57" s="50" t="s">
        <v>21</v>
      </c>
      <c r="E57" s="52" t="s">
        <v>82</v>
      </c>
      <c r="F57" s="49" t="s">
        <v>60</v>
      </c>
      <c r="G57" s="159" t="s">
        <v>85</v>
      </c>
      <c r="H57" s="123"/>
    </row>
    <row r="58" spans="2:8" ht="12.75">
      <c r="B58" s="35" t="s">
        <v>18</v>
      </c>
      <c r="C58" s="36" t="s">
        <v>2</v>
      </c>
      <c r="D58" s="37" t="s">
        <v>21</v>
      </c>
      <c r="E58" s="36" t="s">
        <v>86</v>
      </c>
      <c r="F58" s="49"/>
      <c r="G58" s="160" t="s">
        <v>87</v>
      </c>
      <c r="H58" s="123"/>
    </row>
    <row r="59" spans="2:8" ht="12.75">
      <c r="B59" s="35" t="s">
        <v>18</v>
      </c>
      <c r="C59" s="36" t="s">
        <v>2</v>
      </c>
      <c r="D59" s="37" t="s">
        <v>21</v>
      </c>
      <c r="E59" s="36" t="s">
        <v>88</v>
      </c>
      <c r="F59" s="49"/>
      <c r="G59" s="160" t="s">
        <v>89</v>
      </c>
      <c r="H59" s="123"/>
    </row>
    <row r="60" spans="2:8" ht="12.75">
      <c r="B60" s="35" t="s">
        <v>18</v>
      </c>
      <c r="C60" s="36" t="s">
        <v>2</v>
      </c>
      <c r="D60" s="37" t="s">
        <v>21</v>
      </c>
      <c r="E60" s="36" t="s">
        <v>90</v>
      </c>
      <c r="F60" s="49"/>
      <c r="G60" s="160" t="s">
        <v>91</v>
      </c>
      <c r="H60" s="123"/>
    </row>
    <row r="61" spans="2:8" ht="12.75">
      <c r="B61" s="35" t="s">
        <v>18</v>
      </c>
      <c r="C61" s="36" t="s">
        <v>2</v>
      </c>
      <c r="D61" s="37" t="s">
        <v>21</v>
      </c>
      <c r="E61" s="36" t="s">
        <v>92</v>
      </c>
      <c r="F61" s="38"/>
      <c r="G61" s="39" t="s">
        <v>93</v>
      </c>
      <c r="H61" s="123">
        <f>SUM(H62:H65)</f>
        <v>0</v>
      </c>
    </row>
    <row r="62" spans="2:8" ht="12.75">
      <c r="B62" s="51" t="s">
        <v>18</v>
      </c>
      <c r="C62" s="52" t="s">
        <v>2</v>
      </c>
      <c r="D62" s="50" t="s">
        <v>21</v>
      </c>
      <c r="E62" s="52" t="s">
        <v>92</v>
      </c>
      <c r="F62" s="49" t="s">
        <v>21</v>
      </c>
      <c r="G62" s="158" t="s">
        <v>94</v>
      </c>
      <c r="H62" s="123"/>
    </row>
    <row r="63" spans="2:8" ht="12.75">
      <c r="B63" s="51" t="s">
        <v>18</v>
      </c>
      <c r="C63" s="52" t="s">
        <v>2</v>
      </c>
      <c r="D63" s="50" t="s">
        <v>21</v>
      </c>
      <c r="E63" s="52" t="s">
        <v>92</v>
      </c>
      <c r="F63" s="49" t="s">
        <v>24</v>
      </c>
      <c r="G63" s="158" t="s">
        <v>95</v>
      </c>
      <c r="H63" s="123"/>
    </row>
    <row r="64" spans="2:8" ht="12.75">
      <c r="B64" s="51" t="s">
        <v>18</v>
      </c>
      <c r="C64" s="52" t="s">
        <v>2</v>
      </c>
      <c r="D64" s="50" t="s">
        <v>21</v>
      </c>
      <c r="E64" s="52" t="s">
        <v>92</v>
      </c>
      <c r="F64" s="49" t="s">
        <v>28</v>
      </c>
      <c r="G64" s="158" t="s">
        <v>96</v>
      </c>
      <c r="H64" s="123"/>
    </row>
    <row r="65" spans="2:8" ht="12.75">
      <c r="B65" s="51" t="s">
        <v>18</v>
      </c>
      <c r="C65" s="52" t="s">
        <v>2</v>
      </c>
      <c r="D65" s="50" t="s">
        <v>21</v>
      </c>
      <c r="E65" s="52" t="s">
        <v>92</v>
      </c>
      <c r="F65" s="49" t="s">
        <v>32</v>
      </c>
      <c r="G65" s="158" t="s">
        <v>97</v>
      </c>
      <c r="H65" s="123"/>
    </row>
    <row r="66" spans="2:8" ht="12.75">
      <c r="B66" s="35" t="s">
        <v>18</v>
      </c>
      <c r="C66" s="36" t="s">
        <v>2</v>
      </c>
      <c r="D66" s="37" t="s">
        <v>21</v>
      </c>
      <c r="E66" s="36" t="s">
        <v>98</v>
      </c>
      <c r="F66" s="38"/>
      <c r="G66" s="161" t="s">
        <v>99</v>
      </c>
      <c r="H66" s="123"/>
    </row>
    <row r="67" spans="2:8" ht="12.75">
      <c r="B67" s="35" t="s">
        <v>18</v>
      </c>
      <c r="C67" s="36" t="s">
        <v>2</v>
      </c>
      <c r="D67" s="37" t="s">
        <v>21</v>
      </c>
      <c r="E67" s="36" t="s">
        <v>100</v>
      </c>
      <c r="F67" s="38"/>
      <c r="G67" s="161" t="s">
        <v>101</v>
      </c>
      <c r="H67" s="123"/>
    </row>
    <row r="68" spans="2:8" ht="12.75">
      <c r="B68" s="35" t="s">
        <v>18</v>
      </c>
      <c r="C68" s="36" t="s">
        <v>2</v>
      </c>
      <c r="D68" s="37" t="s">
        <v>21</v>
      </c>
      <c r="E68" s="36" t="s">
        <v>102</v>
      </c>
      <c r="F68" s="38"/>
      <c r="G68" s="39" t="s">
        <v>103</v>
      </c>
      <c r="H68" s="123"/>
    </row>
    <row r="69" spans="2:8" ht="12.75">
      <c r="B69" s="35" t="s">
        <v>18</v>
      </c>
      <c r="C69" s="36" t="s">
        <v>2</v>
      </c>
      <c r="D69" s="37" t="s">
        <v>21</v>
      </c>
      <c r="E69" s="36" t="s">
        <v>104</v>
      </c>
      <c r="F69" s="38"/>
      <c r="G69" s="39" t="s">
        <v>105</v>
      </c>
      <c r="H69" s="123"/>
    </row>
    <row r="70" spans="2:8" ht="12.75">
      <c r="B70" s="35" t="s">
        <v>18</v>
      </c>
      <c r="C70" s="36" t="s">
        <v>2</v>
      </c>
      <c r="D70" s="37" t="s">
        <v>21</v>
      </c>
      <c r="E70" s="36" t="s">
        <v>106</v>
      </c>
      <c r="F70" s="38"/>
      <c r="G70" s="39" t="s">
        <v>107</v>
      </c>
      <c r="H70" s="123"/>
    </row>
    <row r="71" spans="2:8" ht="12.75">
      <c r="B71" s="35" t="s">
        <v>18</v>
      </c>
      <c r="C71" s="36" t="s">
        <v>2</v>
      </c>
      <c r="D71" s="37" t="s">
        <v>21</v>
      </c>
      <c r="E71" s="36" t="s">
        <v>108</v>
      </c>
      <c r="F71" s="38"/>
      <c r="G71" s="39" t="s">
        <v>109</v>
      </c>
      <c r="H71" s="123">
        <f>SUM(H72:H73)</f>
        <v>0</v>
      </c>
    </row>
    <row r="72" spans="2:8" ht="12.75">
      <c r="B72" s="51" t="s">
        <v>18</v>
      </c>
      <c r="C72" s="52" t="s">
        <v>2</v>
      </c>
      <c r="D72" s="50" t="s">
        <v>21</v>
      </c>
      <c r="E72" s="52" t="s">
        <v>108</v>
      </c>
      <c r="F72" s="49" t="s">
        <v>21</v>
      </c>
      <c r="G72" s="157" t="s">
        <v>110</v>
      </c>
      <c r="H72" s="123"/>
    </row>
    <row r="73" spans="2:8" ht="12.75">
      <c r="B73" s="51" t="s">
        <v>18</v>
      </c>
      <c r="C73" s="52" t="s">
        <v>2</v>
      </c>
      <c r="D73" s="50" t="s">
        <v>21</v>
      </c>
      <c r="E73" s="52" t="s">
        <v>108</v>
      </c>
      <c r="F73" s="49" t="s">
        <v>24</v>
      </c>
      <c r="G73" s="157" t="s">
        <v>111</v>
      </c>
      <c r="H73" s="123"/>
    </row>
    <row r="74" spans="2:8" ht="12.75">
      <c r="B74" s="35" t="s">
        <v>18</v>
      </c>
      <c r="C74" s="36" t="s">
        <v>2</v>
      </c>
      <c r="D74" s="37" t="s">
        <v>21</v>
      </c>
      <c r="E74" s="36" t="s">
        <v>112</v>
      </c>
      <c r="F74" s="38"/>
      <c r="G74" s="39" t="s">
        <v>113</v>
      </c>
      <c r="H74" s="123"/>
    </row>
    <row r="75" spans="2:8" ht="12.75">
      <c r="B75" s="35" t="s">
        <v>18</v>
      </c>
      <c r="C75" s="36" t="s">
        <v>2</v>
      </c>
      <c r="D75" s="37" t="s">
        <v>21</v>
      </c>
      <c r="E75" s="36" t="s">
        <v>114</v>
      </c>
      <c r="F75" s="38"/>
      <c r="G75" s="39" t="s">
        <v>115</v>
      </c>
      <c r="H75" s="123"/>
    </row>
    <row r="76" spans="2:8" ht="12.75">
      <c r="B76" s="44" t="s">
        <v>18</v>
      </c>
      <c r="C76" s="45" t="s">
        <v>2</v>
      </c>
      <c r="D76" s="46" t="s">
        <v>21</v>
      </c>
      <c r="E76" s="45" t="s">
        <v>116</v>
      </c>
      <c r="F76" s="47"/>
      <c r="G76" s="48" t="s">
        <v>117</v>
      </c>
      <c r="H76" s="123">
        <f>SUM(H77:H80)</f>
        <v>0</v>
      </c>
    </row>
    <row r="77" spans="2:8" ht="12.75">
      <c r="B77" s="134" t="s">
        <v>18</v>
      </c>
      <c r="C77" s="135" t="s">
        <v>2</v>
      </c>
      <c r="D77" s="136" t="s">
        <v>21</v>
      </c>
      <c r="E77" s="135" t="s">
        <v>116</v>
      </c>
      <c r="F77" s="137" t="s">
        <v>21</v>
      </c>
      <c r="G77" s="158" t="s">
        <v>118</v>
      </c>
      <c r="H77" s="123"/>
    </row>
    <row r="78" spans="2:8" ht="12.75">
      <c r="B78" s="134" t="s">
        <v>18</v>
      </c>
      <c r="C78" s="135" t="s">
        <v>2</v>
      </c>
      <c r="D78" s="136" t="s">
        <v>21</v>
      </c>
      <c r="E78" s="135" t="s">
        <v>116</v>
      </c>
      <c r="F78" s="137" t="s">
        <v>24</v>
      </c>
      <c r="G78" s="158" t="s">
        <v>119</v>
      </c>
      <c r="H78" s="123"/>
    </row>
    <row r="79" spans="2:8" ht="12.75">
      <c r="B79" s="134" t="s">
        <v>18</v>
      </c>
      <c r="C79" s="135" t="s">
        <v>2</v>
      </c>
      <c r="D79" s="136" t="s">
        <v>21</v>
      </c>
      <c r="E79" s="135" t="s">
        <v>116</v>
      </c>
      <c r="F79" s="137" t="s">
        <v>28</v>
      </c>
      <c r="G79" s="158" t="s">
        <v>120</v>
      </c>
      <c r="H79" s="123"/>
    </row>
    <row r="80" spans="2:8" ht="12.75">
      <c r="B80" s="134" t="s">
        <v>18</v>
      </c>
      <c r="C80" s="135" t="s">
        <v>2</v>
      </c>
      <c r="D80" s="136" t="s">
        <v>21</v>
      </c>
      <c r="E80" s="135" t="s">
        <v>116</v>
      </c>
      <c r="F80" s="137" t="s">
        <v>32</v>
      </c>
      <c r="G80" s="158" t="s">
        <v>121</v>
      </c>
      <c r="H80" s="123"/>
    </row>
    <row r="81" spans="2:8" ht="12.75">
      <c r="B81" s="35" t="s">
        <v>18</v>
      </c>
      <c r="C81" s="36" t="s">
        <v>2</v>
      </c>
      <c r="D81" s="37" t="s">
        <v>21</v>
      </c>
      <c r="E81" s="36" t="s">
        <v>122</v>
      </c>
      <c r="F81" s="49"/>
      <c r="G81" s="161" t="s">
        <v>123</v>
      </c>
      <c r="H81" s="123"/>
    </row>
    <row r="82" spans="2:8" ht="12.75">
      <c r="B82" s="35" t="s">
        <v>18</v>
      </c>
      <c r="C82" s="36" t="s">
        <v>2</v>
      </c>
      <c r="D82" s="37" t="s">
        <v>21</v>
      </c>
      <c r="E82" s="36" t="s">
        <v>124</v>
      </c>
      <c r="F82" s="49"/>
      <c r="G82" s="161" t="s">
        <v>125</v>
      </c>
      <c r="H82" s="123"/>
    </row>
    <row r="83" spans="2:8" ht="12.75">
      <c r="B83" s="35" t="s">
        <v>18</v>
      </c>
      <c r="C83" s="36" t="s">
        <v>2</v>
      </c>
      <c r="D83" s="37" t="s">
        <v>21</v>
      </c>
      <c r="E83" s="36" t="s">
        <v>126</v>
      </c>
      <c r="F83" s="49"/>
      <c r="G83" s="39" t="s">
        <v>127</v>
      </c>
      <c r="H83" s="123">
        <f>SUM(H84:H85)</f>
        <v>0</v>
      </c>
    </row>
    <row r="84" spans="2:8" ht="12.75">
      <c r="B84" s="139" t="s">
        <v>18</v>
      </c>
      <c r="C84" s="138" t="s">
        <v>2</v>
      </c>
      <c r="D84" s="56" t="s">
        <v>21</v>
      </c>
      <c r="E84" s="138" t="s">
        <v>126</v>
      </c>
      <c r="F84" s="53" t="s">
        <v>21</v>
      </c>
      <c r="G84" s="159" t="s">
        <v>128</v>
      </c>
      <c r="H84" s="123"/>
    </row>
    <row r="85" spans="2:8" ht="12.75">
      <c r="B85" s="139" t="s">
        <v>18</v>
      </c>
      <c r="C85" s="138" t="s">
        <v>2</v>
      </c>
      <c r="D85" s="56" t="s">
        <v>21</v>
      </c>
      <c r="E85" s="138" t="s">
        <v>126</v>
      </c>
      <c r="F85" s="53" t="s">
        <v>24</v>
      </c>
      <c r="G85" s="159" t="s">
        <v>129</v>
      </c>
      <c r="H85" s="123"/>
    </row>
    <row r="86" spans="2:8" ht="12.75">
      <c r="B86" s="35" t="s">
        <v>18</v>
      </c>
      <c r="C86" s="36" t="s">
        <v>2</v>
      </c>
      <c r="D86" s="37" t="s">
        <v>21</v>
      </c>
      <c r="E86" s="36" t="s">
        <v>130</v>
      </c>
      <c r="F86" s="140"/>
      <c r="G86" s="160" t="s">
        <v>131</v>
      </c>
      <c r="H86" s="123"/>
    </row>
    <row r="87" spans="2:8" ht="12.75">
      <c r="B87" s="35" t="s">
        <v>18</v>
      </c>
      <c r="C87" s="36" t="s">
        <v>2</v>
      </c>
      <c r="D87" s="37" t="s">
        <v>21</v>
      </c>
      <c r="E87" s="36" t="s">
        <v>132</v>
      </c>
      <c r="F87" s="140"/>
      <c r="G87" s="160" t="s">
        <v>133</v>
      </c>
      <c r="H87" s="123"/>
    </row>
    <row r="88" spans="2:8" ht="12.75">
      <c r="B88" s="35" t="s">
        <v>18</v>
      </c>
      <c r="C88" s="36" t="s">
        <v>2</v>
      </c>
      <c r="D88" s="37" t="s">
        <v>21</v>
      </c>
      <c r="E88" s="36" t="s">
        <v>134</v>
      </c>
      <c r="F88" s="38"/>
      <c r="G88" s="39" t="s">
        <v>135</v>
      </c>
      <c r="H88" s="123"/>
    </row>
    <row r="89" spans="2:8" ht="12.75">
      <c r="B89" s="35" t="s">
        <v>18</v>
      </c>
      <c r="C89" s="36" t="s">
        <v>2</v>
      </c>
      <c r="D89" s="37" t="s">
        <v>21</v>
      </c>
      <c r="E89" s="36" t="s">
        <v>136</v>
      </c>
      <c r="F89" s="38"/>
      <c r="G89" s="39" t="s">
        <v>137</v>
      </c>
      <c r="H89" s="123"/>
    </row>
    <row r="90" spans="2:8" ht="12.75">
      <c r="B90" s="35" t="s">
        <v>18</v>
      </c>
      <c r="C90" s="36" t="s">
        <v>2</v>
      </c>
      <c r="D90" s="37" t="s">
        <v>21</v>
      </c>
      <c r="E90" s="36" t="s">
        <v>138</v>
      </c>
      <c r="F90" s="38"/>
      <c r="G90" s="39" t="s">
        <v>139</v>
      </c>
      <c r="H90" s="123"/>
    </row>
    <row r="91" spans="2:8" ht="12.75">
      <c r="B91" s="35" t="s">
        <v>18</v>
      </c>
      <c r="C91" s="36" t="s">
        <v>2</v>
      </c>
      <c r="D91" s="37" t="s">
        <v>21</v>
      </c>
      <c r="E91" s="36" t="s">
        <v>140</v>
      </c>
      <c r="F91" s="38"/>
      <c r="G91" s="39" t="s">
        <v>141</v>
      </c>
      <c r="H91" s="123"/>
    </row>
    <row r="92" spans="2:8" ht="12.75">
      <c r="B92" s="35" t="s">
        <v>18</v>
      </c>
      <c r="C92" s="36" t="s">
        <v>2</v>
      </c>
      <c r="D92" s="37" t="s">
        <v>21</v>
      </c>
      <c r="E92" s="36" t="s">
        <v>142</v>
      </c>
      <c r="F92" s="38"/>
      <c r="G92" s="39" t="s">
        <v>143</v>
      </c>
      <c r="H92" s="123"/>
    </row>
    <row r="93" spans="2:8" ht="12.75">
      <c r="B93" s="35" t="s">
        <v>18</v>
      </c>
      <c r="C93" s="36" t="s">
        <v>2</v>
      </c>
      <c r="D93" s="37" t="s">
        <v>21</v>
      </c>
      <c r="E93" s="36" t="s">
        <v>144</v>
      </c>
      <c r="F93" s="38"/>
      <c r="G93" s="39" t="s">
        <v>145</v>
      </c>
      <c r="H93" s="123"/>
    </row>
    <row r="94" spans="2:8" ht="12.75">
      <c r="B94" s="35" t="s">
        <v>18</v>
      </c>
      <c r="C94" s="36" t="s">
        <v>2</v>
      </c>
      <c r="D94" s="37" t="s">
        <v>21</v>
      </c>
      <c r="E94" s="36" t="s">
        <v>146</v>
      </c>
      <c r="F94" s="38"/>
      <c r="G94" s="39" t="s">
        <v>147</v>
      </c>
      <c r="H94" s="123"/>
    </row>
    <row r="95" spans="2:8" ht="12.75">
      <c r="B95" s="35" t="s">
        <v>18</v>
      </c>
      <c r="C95" s="36" t="s">
        <v>2</v>
      </c>
      <c r="D95" s="37" t="s">
        <v>21</v>
      </c>
      <c r="E95" s="36" t="s">
        <v>148</v>
      </c>
      <c r="F95" s="38"/>
      <c r="G95" s="39" t="s">
        <v>149</v>
      </c>
      <c r="H95" s="123"/>
    </row>
    <row r="96" spans="2:8" ht="12.75">
      <c r="B96" s="35" t="s">
        <v>18</v>
      </c>
      <c r="C96" s="36" t="s">
        <v>2</v>
      </c>
      <c r="D96" s="37" t="s">
        <v>21</v>
      </c>
      <c r="E96" s="36" t="s">
        <v>150</v>
      </c>
      <c r="F96" s="38"/>
      <c r="G96" s="39" t="s">
        <v>151</v>
      </c>
      <c r="H96" s="123"/>
    </row>
    <row r="97" spans="2:8" ht="12.75">
      <c r="B97" s="35" t="s">
        <v>18</v>
      </c>
      <c r="C97" s="36" t="s">
        <v>2</v>
      </c>
      <c r="D97" s="37" t="s">
        <v>21</v>
      </c>
      <c r="E97" s="36" t="s">
        <v>152</v>
      </c>
      <c r="F97" s="38"/>
      <c r="G97" s="39" t="s">
        <v>153</v>
      </c>
      <c r="H97" s="123"/>
    </row>
    <row r="98" spans="2:8" ht="12.75">
      <c r="B98" s="44" t="s">
        <v>18</v>
      </c>
      <c r="C98" s="45" t="s">
        <v>2</v>
      </c>
      <c r="D98" s="46" t="s">
        <v>21</v>
      </c>
      <c r="E98" s="45" t="s">
        <v>154</v>
      </c>
      <c r="F98" s="47"/>
      <c r="G98" s="48" t="s">
        <v>155</v>
      </c>
      <c r="H98" s="123">
        <f>SUM(H99)</f>
        <v>0</v>
      </c>
    </row>
    <row r="99" spans="2:8" ht="12.75">
      <c r="B99" s="51" t="s">
        <v>18</v>
      </c>
      <c r="C99" s="52" t="s">
        <v>2</v>
      </c>
      <c r="D99" s="50" t="s">
        <v>21</v>
      </c>
      <c r="E99" s="52" t="s">
        <v>154</v>
      </c>
      <c r="F99" s="50" t="s">
        <v>21</v>
      </c>
      <c r="G99" s="159" t="s">
        <v>156</v>
      </c>
      <c r="H99" s="123"/>
    </row>
    <row r="100" spans="2:8" ht="12.75">
      <c r="B100" s="35" t="s">
        <v>18</v>
      </c>
      <c r="C100" s="36" t="s">
        <v>2</v>
      </c>
      <c r="D100" s="37" t="s">
        <v>21</v>
      </c>
      <c r="E100" s="36" t="s">
        <v>60</v>
      </c>
      <c r="F100" s="53"/>
      <c r="G100" s="39" t="s">
        <v>157</v>
      </c>
      <c r="H100" s="123"/>
    </row>
    <row r="101" spans="2:8" ht="27.75">
      <c r="B101" s="51"/>
      <c r="C101" s="52"/>
      <c r="D101" s="50"/>
      <c r="E101" s="52"/>
      <c r="F101" s="53"/>
      <c r="G101" s="54" t="s">
        <v>158</v>
      </c>
      <c r="H101" s="123"/>
    </row>
    <row r="102" spans="2:8" ht="12.75">
      <c r="B102" s="27" t="s">
        <v>18</v>
      </c>
      <c r="C102" s="28" t="s">
        <v>2</v>
      </c>
      <c r="D102" s="29" t="s">
        <v>24</v>
      </c>
      <c r="E102" s="28"/>
      <c r="F102" s="30"/>
      <c r="G102" s="31" t="s">
        <v>159</v>
      </c>
      <c r="H102" s="122">
        <f>SUM(H103:H105)</f>
        <v>0</v>
      </c>
    </row>
    <row r="103" spans="2:8" ht="12.75">
      <c r="B103" s="35" t="s">
        <v>18</v>
      </c>
      <c r="C103" s="36" t="s">
        <v>2</v>
      </c>
      <c r="D103" s="37" t="s">
        <v>24</v>
      </c>
      <c r="E103" s="36" t="s">
        <v>21</v>
      </c>
      <c r="F103" s="38"/>
      <c r="G103" s="39" t="s">
        <v>160</v>
      </c>
      <c r="H103" s="123"/>
    </row>
    <row r="104" spans="2:8" ht="12.75">
      <c r="B104" s="35" t="s">
        <v>18</v>
      </c>
      <c r="C104" s="36" t="s">
        <v>2</v>
      </c>
      <c r="D104" s="37" t="s">
        <v>24</v>
      </c>
      <c r="E104" s="36" t="s">
        <v>24</v>
      </c>
      <c r="F104" s="38"/>
      <c r="G104" s="39" t="s">
        <v>161</v>
      </c>
      <c r="H104" s="123"/>
    </row>
    <row r="105" spans="2:8" ht="12.75">
      <c r="B105" s="35" t="s">
        <v>18</v>
      </c>
      <c r="C105" s="36" t="s">
        <v>2</v>
      </c>
      <c r="D105" s="37" t="s">
        <v>24</v>
      </c>
      <c r="E105" s="36" t="s">
        <v>28</v>
      </c>
      <c r="F105" s="38"/>
      <c r="G105" s="39" t="s">
        <v>162</v>
      </c>
      <c r="H105" s="123"/>
    </row>
    <row r="106" spans="2:8" ht="12.75">
      <c r="B106" s="27" t="s">
        <v>18</v>
      </c>
      <c r="C106" s="28" t="s">
        <v>2</v>
      </c>
      <c r="D106" s="29" t="s">
        <v>28</v>
      </c>
      <c r="E106" s="28"/>
      <c r="F106" s="30"/>
      <c r="G106" s="31" t="s">
        <v>163</v>
      </c>
      <c r="H106" s="122">
        <f>SUM(H107+H110+H114)</f>
        <v>0</v>
      </c>
    </row>
    <row r="107" spans="2:8" ht="12.75">
      <c r="B107" s="35" t="s">
        <v>18</v>
      </c>
      <c r="C107" s="36" t="s">
        <v>2</v>
      </c>
      <c r="D107" s="37" t="s">
        <v>28</v>
      </c>
      <c r="E107" s="36" t="s">
        <v>21</v>
      </c>
      <c r="F107" s="38"/>
      <c r="G107" s="39" t="s">
        <v>164</v>
      </c>
      <c r="H107" s="123">
        <f>SUM(H108:H109)</f>
        <v>0</v>
      </c>
    </row>
    <row r="108" spans="2:8" ht="12.75">
      <c r="B108" s="51" t="s">
        <v>18</v>
      </c>
      <c r="C108" s="52" t="s">
        <v>2</v>
      </c>
      <c r="D108" s="50" t="s">
        <v>28</v>
      </c>
      <c r="E108" s="52" t="s">
        <v>21</v>
      </c>
      <c r="F108" s="49" t="s">
        <v>21</v>
      </c>
      <c r="G108" s="157" t="s">
        <v>165</v>
      </c>
      <c r="H108" s="123"/>
    </row>
    <row r="109" spans="2:8" ht="12.75">
      <c r="B109" s="51" t="s">
        <v>18</v>
      </c>
      <c r="C109" s="52" t="s">
        <v>2</v>
      </c>
      <c r="D109" s="50" t="s">
        <v>28</v>
      </c>
      <c r="E109" s="52" t="s">
        <v>21</v>
      </c>
      <c r="F109" s="49" t="s">
        <v>24</v>
      </c>
      <c r="G109" s="157" t="s">
        <v>166</v>
      </c>
      <c r="H109" s="123"/>
    </row>
    <row r="110" spans="2:8" ht="12.75">
      <c r="B110" s="35" t="s">
        <v>18</v>
      </c>
      <c r="C110" s="36" t="s">
        <v>2</v>
      </c>
      <c r="D110" s="37" t="s">
        <v>28</v>
      </c>
      <c r="E110" s="36" t="s">
        <v>24</v>
      </c>
      <c r="F110" s="38"/>
      <c r="G110" s="39" t="s">
        <v>167</v>
      </c>
      <c r="H110" s="123">
        <f>SUM(H111:H113)</f>
        <v>0</v>
      </c>
    </row>
    <row r="111" spans="2:8" ht="12.75">
      <c r="B111" s="51" t="s">
        <v>18</v>
      </c>
      <c r="C111" s="52" t="s">
        <v>2</v>
      </c>
      <c r="D111" s="50" t="s">
        <v>28</v>
      </c>
      <c r="E111" s="52" t="s">
        <v>24</v>
      </c>
      <c r="F111" s="49" t="s">
        <v>21</v>
      </c>
      <c r="G111" s="157" t="s">
        <v>165</v>
      </c>
      <c r="H111" s="123"/>
    </row>
    <row r="112" spans="2:8" ht="12.75">
      <c r="B112" s="51" t="s">
        <v>18</v>
      </c>
      <c r="C112" s="52" t="s">
        <v>2</v>
      </c>
      <c r="D112" s="50" t="s">
        <v>28</v>
      </c>
      <c r="E112" s="52" t="s">
        <v>24</v>
      </c>
      <c r="F112" s="49" t="s">
        <v>24</v>
      </c>
      <c r="G112" s="157" t="s">
        <v>168</v>
      </c>
      <c r="H112" s="123"/>
    </row>
    <row r="113" spans="2:8" ht="12.75">
      <c r="B113" s="51" t="s">
        <v>18</v>
      </c>
      <c r="C113" s="52" t="s">
        <v>2</v>
      </c>
      <c r="D113" s="50" t="s">
        <v>28</v>
      </c>
      <c r="E113" s="52" t="s">
        <v>24</v>
      </c>
      <c r="F113" s="49" t="s">
        <v>28</v>
      </c>
      <c r="G113" s="157" t="s">
        <v>169</v>
      </c>
      <c r="H113" s="123"/>
    </row>
    <row r="114" spans="2:8" ht="12.75">
      <c r="B114" s="35" t="s">
        <v>18</v>
      </c>
      <c r="C114" s="36" t="s">
        <v>2</v>
      </c>
      <c r="D114" s="37" t="s">
        <v>28</v>
      </c>
      <c r="E114" s="36" t="s">
        <v>28</v>
      </c>
      <c r="F114" s="38"/>
      <c r="G114" s="39" t="s">
        <v>170</v>
      </c>
      <c r="H114" s="123">
        <f>SUM(H115:H119)</f>
        <v>0</v>
      </c>
    </row>
    <row r="115" spans="2:8" ht="12.75">
      <c r="B115" s="51" t="s">
        <v>18</v>
      </c>
      <c r="C115" s="52" t="s">
        <v>2</v>
      </c>
      <c r="D115" s="50" t="s">
        <v>28</v>
      </c>
      <c r="E115" s="52" t="s">
        <v>28</v>
      </c>
      <c r="F115" s="49" t="s">
        <v>21</v>
      </c>
      <c r="G115" s="159" t="s">
        <v>165</v>
      </c>
      <c r="H115" s="123"/>
    </row>
    <row r="116" spans="2:8" ht="12.75">
      <c r="B116" s="139" t="s">
        <v>18</v>
      </c>
      <c r="C116" s="138" t="s">
        <v>2</v>
      </c>
      <c r="D116" s="56" t="s">
        <v>28</v>
      </c>
      <c r="E116" s="138" t="s">
        <v>28</v>
      </c>
      <c r="F116" s="53" t="s">
        <v>24</v>
      </c>
      <c r="G116" s="159" t="s">
        <v>171</v>
      </c>
      <c r="H116" s="123"/>
    </row>
    <row r="117" spans="2:8" ht="12.75">
      <c r="B117" s="139" t="s">
        <v>18</v>
      </c>
      <c r="C117" s="138" t="s">
        <v>2</v>
      </c>
      <c r="D117" s="56" t="s">
        <v>28</v>
      </c>
      <c r="E117" s="138" t="s">
        <v>28</v>
      </c>
      <c r="F117" s="53" t="s">
        <v>28</v>
      </c>
      <c r="G117" s="159" t="s">
        <v>172</v>
      </c>
      <c r="H117" s="123"/>
    </row>
    <row r="118" spans="2:8" ht="12.75">
      <c r="B118" s="139" t="s">
        <v>18</v>
      </c>
      <c r="C118" s="138" t="s">
        <v>2</v>
      </c>
      <c r="D118" s="56" t="s">
        <v>28</v>
      </c>
      <c r="E118" s="138" t="s">
        <v>28</v>
      </c>
      <c r="F118" s="53" t="s">
        <v>32</v>
      </c>
      <c r="G118" s="159" t="s">
        <v>173</v>
      </c>
      <c r="H118" s="123"/>
    </row>
    <row r="119" spans="2:8" ht="12.75">
      <c r="B119" s="139" t="s">
        <v>18</v>
      </c>
      <c r="C119" s="138" t="s">
        <v>2</v>
      </c>
      <c r="D119" s="56" t="s">
        <v>28</v>
      </c>
      <c r="E119" s="138" t="s">
        <v>28</v>
      </c>
      <c r="F119" s="53" t="s">
        <v>38</v>
      </c>
      <c r="G119" s="159" t="s">
        <v>174</v>
      </c>
      <c r="H119" s="123"/>
    </row>
    <row r="120" spans="2:8" ht="12.75">
      <c r="B120" s="27" t="s">
        <v>18</v>
      </c>
      <c r="C120" s="28" t="s">
        <v>2</v>
      </c>
      <c r="D120" s="29" t="s">
        <v>32</v>
      </c>
      <c r="E120" s="28"/>
      <c r="F120" s="30"/>
      <c r="G120" s="31" t="s">
        <v>175</v>
      </c>
      <c r="H120" s="122">
        <f>SUM(H121:H127)</f>
        <v>0</v>
      </c>
    </row>
    <row r="121" spans="2:8" ht="12.75">
      <c r="B121" s="35" t="s">
        <v>18</v>
      </c>
      <c r="C121" s="36" t="s">
        <v>2</v>
      </c>
      <c r="D121" s="37" t="s">
        <v>32</v>
      </c>
      <c r="E121" s="36" t="s">
        <v>21</v>
      </c>
      <c r="F121" s="30"/>
      <c r="G121" s="39" t="s">
        <v>176</v>
      </c>
      <c r="H121" s="123"/>
    </row>
    <row r="122" spans="2:8" ht="12.75">
      <c r="B122" s="35" t="s">
        <v>18</v>
      </c>
      <c r="C122" s="36" t="s">
        <v>2</v>
      </c>
      <c r="D122" s="37" t="s">
        <v>32</v>
      </c>
      <c r="E122" s="36" t="s">
        <v>24</v>
      </c>
      <c r="F122" s="30"/>
      <c r="G122" s="39" t="s">
        <v>177</v>
      </c>
      <c r="H122" s="123"/>
    </row>
    <row r="123" spans="2:8" ht="12.75">
      <c r="B123" s="35" t="s">
        <v>18</v>
      </c>
      <c r="C123" s="36" t="s">
        <v>2</v>
      </c>
      <c r="D123" s="37" t="s">
        <v>32</v>
      </c>
      <c r="E123" s="36" t="s">
        <v>28</v>
      </c>
      <c r="F123" s="30"/>
      <c r="G123" s="39" t="s">
        <v>178</v>
      </c>
      <c r="H123" s="123"/>
    </row>
    <row r="124" spans="2:8" ht="12.75">
      <c r="B124" s="35" t="s">
        <v>18</v>
      </c>
      <c r="C124" s="36" t="s">
        <v>2</v>
      </c>
      <c r="D124" s="37" t="s">
        <v>32</v>
      </c>
      <c r="E124" s="36" t="s">
        <v>32</v>
      </c>
      <c r="F124" s="30"/>
      <c r="G124" s="39" t="s">
        <v>179</v>
      </c>
      <c r="H124" s="123"/>
    </row>
    <row r="125" spans="2:8" ht="12.75">
      <c r="B125" s="35" t="s">
        <v>18</v>
      </c>
      <c r="C125" s="36" t="s">
        <v>2</v>
      </c>
      <c r="D125" s="37" t="s">
        <v>32</v>
      </c>
      <c r="E125" s="36" t="s">
        <v>38</v>
      </c>
      <c r="F125" s="38"/>
      <c r="G125" s="39" t="s">
        <v>180</v>
      </c>
      <c r="H125" s="122"/>
    </row>
    <row r="126" spans="2:8" ht="12.75">
      <c r="B126" s="35" t="s">
        <v>18</v>
      </c>
      <c r="C126" s="36" t="s">
        <v>2</v>
      </c>
      <c r="D126" s="37" t="s">
        <v>32</v>
      </c>
      <c r="E126" s="36" t="s">
        <v>40</v>
      </c>
      <c r="F126" s="38"/>
      <c r="G126" s="39" t="s">
        <v>181</v>
      </c>
      <c r="H126" s="122"/>
    </row>
    <row r="127" spans="2:8" ht="12.75">
      <c r="B127" s="35" t="s">
        <v>18</v>
      </c>
      <c r="C127" s="36" t="s">
        <v>2</v>
      </c>
      <c r="D127" s="37" t="s">
        <v>32</v>
      </c>
      <c r="E127" s="36" t="s">
        <v>42</v>
      </c>
      <c r="F127" s="38"/>
      <c r="G127" s="39" t="s">
        <v>182</v>
      </c>
      <c r="H127" s="122"/>
    </row>
    <row r="128" spans="2:8" ht="12.75">
      <c r="B128" s="27" t="s">
        <v>18</v>
      </c>
      <c r="C128" s="28" t="s">
        <v>2</v>
      </c>
      <c r="D128" s="29" t="s">
        <v>38</v>
      </c>
      <c r="E128" s="28"/>
      <c r="F128" s="30"/>
      <c r="G128" s="31" t="s">
        <v>183</v>
      </c>
      <c r="H128" s="122">
        <f>SUM(H129+H132+H133+H135)</f>
        <v>0</v>
      </c>
    </row>
    <row r="129" spans="2:8" ht="12.75">
      <c r="B129" s="35" t="s">
        <v>18</v>
      </c>
      <c r="C129" s="36" t="s">
        <v>2</v>
      </c>
      <c r="D129" s="37" t="s">
        <v>38</v>
      </c>
      <c r="E129" s="36" t="s">
        <v>21</v>
      </c>
      <c r="F129" s="38"/>
      <c r="G129" s="39" t="s">
        <v>184</v>
      </c>
      <c r="H129" s="123">
        <f>SUM(H130:H131)</f>
        <v>0</v>
      </c>
    </row>
    <row r="130" spans="2:8" ht="12.75">
      <c r="B130" s="139" t="s">
        <v>18</v>
      </c>
      <c r="C130" s="138" t="s">
        <v>2</v>
      </c>
      <c r="D130" s="50" t="s">
        <v>38</v>
      </c>
      <c r="E130" s="52" t="s">
        <v>21</v>
      </c>
      <c r="F130" s="49" t="s">
        <v>21</v>
      </c>
      <c r="G130" s="157" t="s">
        <v>185</v>
      </c>
      <c r="H130" s="123"/>
    </row>
    <row r="131" spans="2:8" ht="12.75">
      <c r="B131" s="139" t="s">
        <v>18</v>
      </c>
      <c r="C131" s="138" t="s">
        <v>2</v>
      </c>
      <c r="D131" s="50" t="s">
        <v>38</v>
      </c>
      <c r="E131" s="52" t="s">
        <v>21</v>
      </c>
      <c r="F131" s="49" t="s">
        <v>24</v>
      </c>
      <c r="G131" s="157" t="s">
        <v>186</v>
      </c>
      <c r="H131" s="123"/>
    </row>
    <row r="132" spans="2:8" ht="12.75">
      <c r="B132" s="35" t="s">
        <v>18</v>
      </c>
      <c r="C132" s="36" t="s">
        <v>2</v>
      </c>
      <c r="D132" s="37" t="s">
        <v>38</v>
      </c>
      <c r="E132" s="36" t="s">
        <v>24</v>
      </c>
      <c r="F132" s="38"/>
      <c r="G132" s="39" t="s">
        <v>187</v>
      </c>
      <c r="H132" s="123"/>
    </row>
    <row r="133" spans="2:8" ht="12.75">
      <c r="B133" s="35" t="s">
        <v>18</v>
      </c>
      <c r="C133" s="36" t="s">
        <v>2</v>
      </c>
      <c r="D133" s="37" t="s">
        <v>38</v>
      </c>
      <c r="E133" s="36" t="s">
        <v>28</v>
      </c>
      <c r="F133" s="38"/>
      <c r="G133" s="39" t="s">
        <v>188</v>
      </c>
      <c r="H133" s="123">
        <f>SUM(H134)</f>
        <v>0</v>
      </c>
    </row>
    <row r="134" spans="2:8" ht="12.75">
      <c r="B134" s="51" t="s">
        <v>18</v>
      </c>
      <c r="C134" s="52" t="s">
        <v>2</v>
      </c>
      <c r="D134" s="50" t="s">
        <v>38</v>
      </c>
      <c r="E134" s="52" t="s">
        <v>28</v>
      </c>
      <c r="F134" s="49" t="s">
        <v>21</v>
      </c>
      <c r="G134" s="157" t="s">
        <v>189</v>
      </c>
      <c r="H134" s="123"/>
    </row>
    <row r="135" spans="2:8" ht="12.75">
      <c r="B135" s="35" t="s">
        <v>18</v>
      </c>
      <c r="C135" s="36" t="s">
        <v>2</v>
      </c>
      <c r="D135" s="37" t="s">
        <v>38</v>
      </c>
      <c r="E135" s="36" t="s">
        <v>32</v>
      </c>
      <c r="F135" s="38"/>
      <c r="G135" s="39" t="s">
        <v>190</v>
      </c>
      <c r="H135" s="123"/>
    </row>
    <row r="136" spans="2:8" ht="12.75">
      <c r="B136" s="19" t="s">
        <v>18</v>
      </c>
      <c r="C136" s="20" t="s">
        <v>3</v>
      </c>
      <c r="D136" s="21"/>
      <c r="E136" s="20"/>
      <c r="F136" s="22"/>
      <c r="G136" s="23" t="s">
        <v>191</v>
      </c>
      <c r="H136" s="121">
        <f>SUM(H137+H218+H222+H235+H243)</f>
        <v>0</v>
      </c>
    </row>
    <row r="137" spans="2:8" ht="12.75">
      <c r="B137" s="27" t="s">
        <v>18</v>
      </c>
      <c r="C137" s="28" t="s">
        <v>3</v>
      </c>
      <c r="D137" s="29" t="s">
        <v>21</v>
      </c>
      <c r="E137" s="28"/>
      <c r="F137" s="30"/>
      <c r="G137" s="31" t="s">
        <v>22</v>
      </c>
      <c r="H137" s="122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35" t="s">
        <v>18</v>
      </c>
      <c r="C138" s="36" t="s">
        <v>3</v>
      </c>
      <c r="D138" s="37" t="s">
        <v>21</v>
      </c>
      <c r="E138" s="36" t="s">
        <v>21</v>
      </c>
      <c r="F138" s="38"/>
      <c r="G138" s="39" t="s">
        <v>23</v>
      </c>
      <c r="H138" s="123"/>
    </row>
    <row r="139" spans="2:8" ht="12.75">
      <c r="B139" s="35" t="s">
        <v>18</v>
      </c>
      <c r="C139" s="36" t="s">
        <v>3</v>
      </c>
      <c r="D139" s="37" t="s">
        <v>21</v>
      </c>
      <c r="E139" s="36" t="s">
        <v>24</v>
      </c>
      <c r="F139" s="38"/>
      <c r="G139" s="39" t="s">
        <v>25</v>
      </c>
      <c r="H139" s="123">
        <f>SUM(H140:H141)</f>
        <v>0</v>
      </c>
    </row>
    <row r="140" spans="2:8" ht="12.75">
      <c r="B140" s="51" t="s">
        <v>18</v>
      </c>
      <c r="C140" s="52" t="s">
        <v>3</v>
      </c>
      <c r="D140" s="50" t="s">
        <v>21</v>
      </c>
      <c r="E140" s="52" t="s">
        <v>24</v>
      </c>
      <c r="F140" s="49" t="s">
        <v>21</v>
      </c>
      <c r="G140" s="157" t="s">
        <v>26</v>
      </c>
      <c r="H140" s="123"/>
    </row>
    <row r="141" spans="2:8" ht="12.75">
      <c r="B141" s="51" t="s">
        <v>18</v>
      </c>
      <c r="C141" s="52" t="s">
        <v>3</v>
      </c>
      <c r="D141" s="50" t="s">
        <v>21</v>
      </c>
      <c r="E141" s="52" t="s">
        <v>24</v>
      </c>
      <c r="F141" s="49" t="s">
        <v>24</v>
      </c>
      <c r="G141" s="157" t="s">
        <v>27</v>
      </c>
      <c r="H141" s="123"/>
    </row>
    <row r="142" spans="2:8" ht="12.75">
      <c r="B142" s="35" t="s">
        <v>18</v>
      </c>
      <c r="C142" s="36" t="s">
        <v>3</v>
      </c>
      <c r="D142" s="37" t="s">
        <v>21</v>
      </c>
      <c r="E142" s="36" t="s">
        <v>28</v>
      </c>
      <c r="F142" s="38"/>
      <c r="G142" s="39" t="s">
        <v>30</v>
      </c>
      <c r="H142" s="123"/>
    </row>
    <row r="143" spans="2:8" ht="12.75">
      <c r="B143" s="35" t="s">
        <v>18</v>
      </c>
      <c r="C143" s="36" t="s">
        <v>3</v>
      </c>
      <c r="D143" s="37" t="s">
        <v>21</v>
      </c>
      <c r="E143" s="36" t="s">
        <v>32</v>
      </c>
      <c r="F143" s="38"/>
      <c r="G143" s="39" t="s">
        <v>33</v>
      </c>
      <c r="H143" s="123">
        <f>SUM(H144:H146)</f>
        <v>0</v>
      </c>
    </row>
    <row r="144" spans="2:8" ht="12.75">
      <c r="B144" s="51" t="s">
        <v>18</v>
      </c>
      <c r="C144" s="52" t="s">
        <v>3</v>
      </c>
      <c r="D144" s="50" t="s">
        <v>21</v>
      </c>
      <c r="E144" s="52" t="s">
        <v>32</v>
      </c>
      <c r="F144" s="49" t="s">
        <v>21</v>
      </c>
      <c r="G144" s="157" t="s">
        <v>34</v>
      </c>
      <c r="H144" s="123"/>
    </row>
    <row r="145" spans="2:8" ht="12.75">
      <c r="B145" s="51" t="s">
        <v>18</v>
      </c>
      <c r="C145" s="52" t="s">
        <v>3</v>
      </c>
      <c r="D145" s="50" t="s">
        <v>21</v>
      </c>
      <c r="E145" s="52" t="s">
        <v>32</v>
      </c>
      <c r="F145" s="49" t="s">
        <v>24</v>
      </c>
      <c r="G145" s="157" t="s">
        <v>35</v>
      </c>
      <c r="H145" s="123"/>
    </row>
    <row r="146" spans="2:8" ht="12.75">
      <c r="B146" s="51" t="s">
        <v>18</v>
      </c>
      <c r="C146" s="52" t="s">
        <v>3</v>
      </c>
      <c r="D146" s="50" t="s">
        <v>21</v>
      </c>
      <c r="E146" s="52" t="s">
        <v>32</v>
      </c>
      <c r="F146" s="49" t="s">
        <v>28</v>
      </c>
      <c r="G146" s="157" t="s">
        <v>37</v>
      </c>
      <c r="H146" s="123"/>
    </row>
    <row r="147" spans="2:8" ht="12.75">
      <c r="B147" s="35" t="s">
        <v>18</v>
      </c>
      <c r="C147" s="36" t="s">
        <v>3</v>
      </c>
      <c r="D147" s="37" t="s">
        <v>21</v>
      </c>
      <c r="E147" s="36" t="s">
        <v>38</v>
      </c>
      <c r="F147" s="38"/>
      <c r="G147" s="39" t="s">
        <v>39</v>
      </c>
      <c r="H147" s="123"/>
    </row>
    <row r="148" spans="2:8" ht="12.75">
      <c r="B148" s="35" t="s">
        <v>18</v>
      </c>
      <c r="C148" s="36" t="s">
        <v>3</v>
      </c>
      <c r="D148" s="37" t="s">
        <v>21</v>
      </c>
      <c r="E148" s="36" t="s">
        <v>40</v>
      </c>
      <c r="F148" s="38"/>
      <c r="G148" s="39" t="s">
        <v>41</v>
      </c>
      <c r="H148" s="123"/>
    </row>
    <row r="149" spans="2:8" ht="12.75">
      <c r="B149" s="35" t="s">
        <v>18</v>
      </c>
      <c r="C149" s="36" t="s">
        <v>3</v>
      </c>
      <c r="D149" s="37" t="s">
        <v>21</v>
      </c>
      <c r="E149" s="36" t="s">
        <v>42</v>
      </c>
      <c r="F149" s="38"/>
      <c r="G149" s="39" t="s">
        <v>192</v>
      </c>
      <c r="H149" s="123">
        <f>SUM(H150:H151)</f>
        <v>0</v>
      </c>
    </row>
    <row r="150" spans="2:8" ht="12.75">
      <c r="B150" s="51" t="s">
        <v>18</v>
      </c>
      <c r="C150" s="52" t="s">
        <v>3</v>
      </c>
      <c r="D150" s="50" t="s">
        <v>21</v>
      </c>
      <c r="E150" s="52" t="s">
        <v>42</v>
      </c>
      <c r="F150" s="49" t="s">
        <v>21</v>
      </c>
      <c r="G150" s="157" t="s">
        <v>44</v>
      </c>
      <c r="H150" s="123"/>
    </row>
    <row r="151" spans="2:8" ht="12.75">
      <c r="B151" s="51" t="s">
        <v>18</v>
      </c>
      <c r="C151" s="52" t="s">
        <v>3</v>
      </c>
      <c r="D151" s="50" t="s">
        <v>21</v>
      </c>
      <c r="E151" s="52" t="s">
        <v>42</v>
      </c>
      <c r="F151" s="49" t="s">
        <v>24</v>
      </c>
      <c r="G151" s="157" t="s">
        <v>193</v>
      </c>
      <c r="H151" s="123"/>
    </row>
    <row r="152" spans="2:8" ht="12.75">
      <c r="B152" s="35" t="s">
        <v>18</v>
      </c>
      <c r="C152" s="36" t="s">
        <v>3</v>
      </c>
      <c r="D152" s="37" t="s">
        <v>21</v>
      </c>
      <c r="E152" s="36" t="s">
        <v>47</v>
      </c>
      <c r="F152" s="38"/>
      <c r="G152" s="39" t="s">
        <v>48</v>
      </c>
      <c r="H152" s="123">
        <f>SUM(H153:H154)</f>
        <v>0</v>
      </c>
    </row>
    <row r="153" spans="2:8" ht="12.75">
      <c r="B153" s="134" t="s">
        <v>18</v>
      </c>
      <c r="C153" s="135" t="s">
        <v>3</v>
      </c>
      <c r="D153" s="136" t="s">
        <v>21</v>
      </c>
      <c r="E153" s="135" t="s">
        <v>47</v>
      </c>
      <c r="F153" s="136" t="s">
        <v>21</v>
      </c>
      <c r="G153" s="157" t="s">
        <v>49</v>
      </c>
      <c r="H153" s="123"/>
    </row>
    <row r="154" spans="2:8" ht="12.75">
      <c r="B154" s="134" t="s">
        <v>18</v>
      </c>
      <c r="C154" s="135" t="s">
        <v>3</v>
      </c>
      <c r="D154" s="136" t="s">
        <v>21</v>
      </c>
      <c r="E154" s="135" t="s">
        <v>47</v>
      </c>
      <c r="F154" s="137" t="s">
        <v>24</v>
      </c>
      <c r="G154" s="158" t="s">
        <v>50</v>
      </c>
      <c r="H154" s="123"/>
    </row>
    <row r="155" spans="2:8" ht="12.75">
      <c r="B155" s="35" t="s">
        <v>18</v>
      </c>
      <c r="C155" s="36" t="s">
        <v>3</v>
      </c>
      <c r="D155" s="37" t="s">
        <v>21</v>
      </c>
      <c r="E155" s="36" t="s">
        <v>51</v>
      </c>
      <c r="F155" s="38"/>
      <c r="G155" s="39" t="s">
        <v>52</v>
      </c>
      <c r="H155" s="123">
        <f>SUM(H156:H163)</f>
        <v>0</v>
      </c>
    </row>
    <row r="156" spans="2:8" ht="12.75">
      <c r="B156" s="51" t="s">
        <v>18</v>
      </c>
      <c r="C156" s="52" t="s">
        <v>3</v>
      </c>
      <c r="D156" s="50" t="s">
        <v>21</v>
      </c>
      <c r="E156" s="52" t="s">
        <v>51</v>
      </c>
      <c r="F156" s="49" t="s">
        <v>21</v>
      </c>
      <c r="G156" s="159" t="s">
        <v>53</v>
      </c>
      <c r="H156" s="123"/>
    </row>
    <row r="157" spans="2:8" ht="12.75">
      <c r="B157" s="51" t="s">
        <v>18</v>
      </c>
      <c r="C157" s="52" t="s">
        <v>3</v>
      </c>
      <c r="D157" s="50" t="s">
        <v>21</v>
      </c>
      <c r="E157" s="52" t="s">
        <v>51</v>
      </c>
      <c r="F157" s="49" t="s">
        <v>24</v>
      </c>
      <c r="G157" s="159" t="s">
        <v>54</v>
      </c>
      <c r="H157" s="123"/>
    </row>
    <row r="158" spans="2:8" ht="12.75">
      <c r="B158" s="134" t="s">
        <v>18</v>
      </c>
      <c r="C158" s="135" t="s">
        <v>3</v>
      </c>
      <c r="D158" s="136" t="s">
        <v>21</v>
      </c>
      <c r="E158" s="135" t="s">
        <v>51</v>
      </c>
      <c r="F158" s="137" t="s">
        <v>28</v>
      </c>
      <c r="G158" s="158" t="s">
        <v>55</v>
      </c>
      <c r="H158" s="123"/>
    </row>
    <row r="159" spans="2:8" ht="12.75">
      <c r="B159" s="51" t="s">
        <v>18</v>
      </c>
      <c r="C159" s="52" t="s">
        <v>3</v>
      </c>
      <c r="D159" s="50" t="s">
        <v>21</v>
      </c>
      <c r="E159" s="52" t="s">
        <v>51</v>
      </c>
      <c r="F159" s="49" t="s">
        <v>32</v>
      </c>
      <c r="G159" s="159" t="s">
        <v>56</v>
      </c>
      <c r="H159" s="123"/>
    </row>
    <row r="160" spans="2:8" ht="12.75">
      <c r="B160" s="51" t="s">
        <v>18</v>
      </c>
      <c r="C160" s="52" t="s">
        <v>3</v>
      </c>
      <c r="D160" s="50" t="s">
        <v>21</v>
      </c>
      <c r="E160" s="52" t="s">
        <v>51</v>
      </c>
      <c r="F160" s="49" t="s">
        <v>38</v>
      </c>
      <c r="G160" s="159" t="s">
        <v>57</v>
      </c>
      <c r="H160" s="123"/>
    </row>
    <row r="161" spans="2:8" ht="12.75">
      <c r="B161" s="51" t="s">
        <v>18</v>
      </c>
      <c r="C161" s="52" t="s">
        <v>3</v>
      </c>
      <c r="D161" s="50" t="s">
        <v>21</v>
      </c>
      <c r="E161" s="52" t="s">
        <v>51</v>
      </c>
      <c r="F161" s="49" t="s">
        <v>40</v>
      </c>
      <c r="G161" s="159" t="s">
        <v>58</v>
      </c>
      <c r="H161" s="123"/>
    </row>
    <row r="162" spans="2:8" ht="12.75">
      <c r="B162" s="51" t="s">
        <v>18</v>
      </c>
      <c r="C162" s="52" t="s">
        <v>3</v>
      </c>
      <c r="D162" s="50" t="s">
        <v>21</v>
      </c>
      <c r="E162" s="52" t="s">
        <v>51</v>
      </c>
      <c r="F162" s="49" t="s">
        <v>42</v>
      </c>
      <c r="G162" s="159" t="s">
        <v>59</v>
      </c>
      <c r="H162" s="123"/>
    </row>
    <row r="163" spans="2:8" ht="12.75">
      <c r="B163" s="51" t="s">
        <v>18</v>
      </c>
      <c r="C163" s="52" t="s">
        <v>3</v>
      </c>
      <c r="D163" s="50" t="s">
        <v>21</v>
      </c>
      <c r="E163" s="52" t="s">
        <v>51</v>
      </c>
      <c r="F163" s="49" t="s">
        <v>60</v>
      </c>
      <c r="G163" s="159" t="s">
        <v>61</v>
      </c>
      <c r="H163" s="123"/>
    </row>
    <row r="164" spans="2:8" ht="12.75">
      <c r="B164" s="35" t="s">
        <v>18</v>
      </c>
      <c r="C164" s="36" t="s">
        <v>3</v>
      </c>
      <c r="D164" s="37" t="s">
        <v>21</v>
      </c>
      <c r="E164" s="36" t="s">
        <v>62</v>
      </c>
      <c r="F164" s="38"/>
      <c r="G164" s="39" t="s">
        <v>63</v>
      </c>
      <c r="H164" s="123">
        <f>SUM(H165)</f>
        <v>0</v>
      </c>
    </row>
    <row r="165" spans="2:8" ht="12.75">
      <c r="B165" s="51" t="s">
        <v>18</v>
      </c>
      <c r="C165" s="52" t="s">
        <v>3</v>
      </c>
      <c r="D165" s="50" t="s">
        <v>21</v>
      </c>
      <c r="E165" s="52" t="s">
        <v>62</v>
      </c>
      <c r="F165" s="49" t="s">
        <v>21</v>
      </c>
      <c r="G165" s="157" t="s">
        <v>64</v>
      </c>
      <c r="H165" s="123"/>
    </row>
    <row r="166" spans="2:8" ht="12.75">
      <c r="B166" s="35" t="s">
        <v>18</v>
      </c>
      <c r="C166" s="36" t="s">
        <v>3</v>
      </c>
      <c r="D166" s="37" t="s">
        <v>21</v>
      </c>
      <c r="E166" s="36" t="s">
        <v>65</v>
      </c>
      <c r="F166" s="38"/>
      <c r="G166" s="39" t="s">
        <v>66</v>
      </c>
      <c r="H166" s="123">
        <f>SUM(H167)</f>
        <v>0</v>
      </c>
    </row>
    <row r="167" spans="2:8" ht="12.75">
      <c r="B167" s="51" t="s">
        <v>18</v>
      </c>
      <c r="C167" s="52" t="s">
        <v>3</v>
      </c>
      <c r="D167" s="50" t="s">
        <v>21</v>
      </c>
      <c r="E167" s="52" t="s">
        <v>65</v>
      </c>
      <c r="F167" s="49" t="s">
        <v>21</v>
      </c>
      <c r="G167" s="157" t="s">
        <v>67</v>
      </c>
      <c r="H167" s="123"/>
    </row>
    <row r="168" spans="2:8" ht="12.75">
      <c r="B168" s="35" t="s">
        <v>18</v>
      </c>
      <c r="C168" s="36" t="s">
        <v>3</v>
      </c>
      <c r="D168" s="37" t="s">
        <v>21</v>
      </c>
      <c r="E168" s="36" t="s">
        <v>68</v>
      </c>
      <c r="F168" s="49"/>
      <c r="G168" s="39" t="s">
        <v>69</v>
      </c>
      <c r="H168" s="123"/>
    </row>
    <row r="169" spans="2:8" ht="12.75">
      <c r="B169" s="35" t="s">
        <v>18</v>
      </c>
      <c r="C169" s="36" t="s">
        <v>3</v>
      </c>
      <c r="D169" s="37" t="s">
        <v>21</v>
      </c>
      <c r="E169" s="36" t="s">
        <v>70</v>
      </c>
      <c r="F169" s="38"/>
      <c r="G169" s="39" t="s">
        <v>73</v>
      </c>
      <c r="H169" s="123">
        <f>SUM(H170:H177)</f>
        <v>0</v>
      </c>
    </row>
    <row r="170" spans="2:8" ht="12.75">
      <c r="B170" s="51" t="s">
        <v>18</v>
      </c>
      <c r="C170" s="52" t="s">
        <v>3</v>
      </c>
      <c r="D170" s="50" t="s">
        <v>21</v>
      </c>
      <c r="E170" s="52" t="s">
        <v>70</v>
      </c>
      <c r="F170" s="49" t="s">
        <v>21</v>
      </c>
      <c r="G170" s="159" t="s">
        <v>74</v>
      </c>
      <c r="H170" s="123"/>
    </row>
    <row r="171" spans="2:8" ht="12.75">
      <c r="B171" s="51" t="s">
        <v>18</v>
      </c>
      <c r="C171" s="52" t="s">
        <v>3</v>
      </c>
      <c r="D171" s="50" t="s">
        <v>21</v>
      </c>
      <c r="E171" s="52" t="s">
        <v>70</v>
      </c>
      <c r="F171" s="49" t="s">
        <v>24</v>
      </c>
      <c r="G171" s="159" t="s">
        <v>75</v>
      </c>
      <c r="H171" s="123"/>
    </row>
    <row r="172" spans="2:8" ht="12.75">
      <c r="B172" s="51" t="s">
        <v>18</v>
      </c>
      <c r="C172" s="52" t="s">
        <v>3</v>
      </c>
      <c r="D172" s="50" t="s">
        <v>21</v>
      </c>
      <c r="E172" s="52" t="s">
        <v>70</v>
      </c>
      <c r="F172" s="49" t="s">
        <v>28</v>
      </c>
      <c r="G172" s="159" t="s">
        <v>76</v>
      </c>
      <c r="H172" s="123"/>
    </row>
    <row r="173" spans="2:8" ht="12.75">
      <c r="B173" s="51" t="s">
        <v>18</v>
      </c>
      <c r="C173" s="52" t="s">
        <v>3</v>
      </c>
      <c r="D173" s="50" t="s">
        <v>21</v>
      </c>
      <c r="E173" s="52" t="s">
        <v>70</v>
      </c>
      <c r="F173" s="49" t="s">
        <v>32</v>
      </c>
      <c r="G173" s="159" t="s">
        <v>77</v>
      </c>
      <c r="H173" s="123"/>
    </row>
    <row r="174" spans="2:8" ht="12.75">
      <c r="B174" s="51" t="s">
        <v>18</v>
      </c>
      <c r="C174" s="52" t="s">
        <v>3</v>
      </c>
      <c r="D174" s="50" t="s">
        <v>21</v>
      </c>
      <c r="E174" s="52" t="s">
        <v>70</v>
      </c>
      <c r="F174" s="49" t="s">
        <v>38</v>
      </c>
      <c r="G174" s="159" t="s">
        <v>78</v>
      </c>
      <c r="H174" s="123"/>
    </row>
    <row r="175" spans="2:8" ht="12.75">
      <c r="B175" s="51" t="s">
        <v>18</v>
      </c>
      <c r="C175" s="52" t="s">
        <v>3</v>
      </c>
      <c r="D175" s="50" t="s">
        <v>21</v>
      </c>
      <c r="E175" s="52" t="s">
        <v>70</v>
      </c>
      <c r="F175" s="49" t="s">
        <v>40</v>
      </c>
      <c r="G175" s="159" t="s">
        <v>79</v>
      </c>
      <c r="H175" s="123"/>
    </row>
    <row r="176" spans="2:8" ht="12.75">
      <c r="B176" s="51" t="s">
        <v>18</v>
      </c>
      <c r="C176" s="52" t="s">
        <v>3</v>
      </c>
      <c r="D176" s="50" t="s">
        <v>21</v>
      </c>
      <c r="E176" s="52" t="s">
        <v>70</v>
      </c>
      <c r="F176" s="49" t="s">
        <v>42</v>
      </c>
      <c r="G176" s="159" t="s">
        <v>80</v>
      </c>
      <c r="H176" s="123"/>
    </row>
    <row r="177" spans="2:8" ht="12.75">
      <c r="B177" s="51" t="s">
        <v>18</v>
      </c>
      <c r="C177" s="52" t="s">
        <v>3</v>
      </c>
      <c r="D177" s="50" t="s">
        <v>21</v>
      </c>
      <c r="E177" s="52" t="s">
        <v>70</v>
      </c>
      <c r="F177" s="53" t="s">
        <v>60</v>
      </c>
      <c r="G177" s="159" t="s">
        <v>81</v>
      </c>
      <c r="H177" s="123"/>
    </row>
    <row r="178" spans="2:8" ht="12.75">
      <c r="B178" s="35" t="s">
        <v>18</v>
      </c>
      <c r="C178" s="36" t="s">
        <v>3</v>
      </c>
      <c r="D178" s="37" t="s">
        <v>21</v>
      </c>
      <c r="E178" s="36" t="s">
        <v>72</v>
      </c>
      <c r="F178" s="38"/>
      <c r="G178" s="39" t="s">
        <v>83</v>
      </c>
      <c r="H178" s="123">
        <f>SUM(H179:H180)</f>
        <v>0</v>
      </c>
    </row>
    <row r="179" spans="2:8" ht="12.75">
      <c r="B179" s="51" t="s">
        <v>18</v>
      </c>
      <c r="C179" s="52" t="s">
        <v>3</v>
      </c>
      <c r="D179" s="50" t="s">
        <v>21</v>
      </c>
      <c r="E179" s="52" t="s">
        <v>72</v>
      </c>
      <c r="F179" s="49" t="s">
        <v>21</v>
      </c>
      <c r="G179" s="157" t="s">
        <v>194</v>
      </c>
      <c r="H179" s="123"/>
    </row>
    <row r="180" spans="2:8" ht="12.75">
      <c r="B180" s="51" t="s">
        <v>18</v>
      </c>
      <c r="C180" s="52" t="s">
        <v>3</v>
      </c>
      <c r="D180" s="50" t="s">
        <v>21</v>
      </c>
      <c r="E180" s="52" t="s">
        <v>72</v>
      </c>
      <c r="F180" s="53" t="s">
        <v>60</v>
      </c>
      <c r="G180" s="159" t="s">
        <v>85</v>
      </c>
      <c r="H180" s="123"/>
    </row>
    <row r="181" spans="2:8" ht="12.75">
      <c r="B181" s="35" t="s">
        <v>18</v>
      </c>
      <c r="C181" s="36" t="s">
        <v>3</v>
      </c>
      <c r="D181" s="37" t="s">
        <v>21</v>
      </c>
      <c r="E181" s="36" t="s">
        <v>82</v>
      </c>
      <c r="F181" s="53"/>
      <c r="G181" s="160" t="s">
        <v>87</v>
      </c>
      <c r="H181" s="123"/>
    </row>
    <row r="182" spans="2:8" ht="12.75">
      <c r="B182" s="35" t="s">
        <v>18</v>
      </c>
      <c r="C182" s="36" t="s">
        <v>3</v>
      </c>
      <c r="D182" s="37" t="s">
        <v>21</v>
      </c>
      <c r="E182" s="36" t="s">
        <v>86</v>
      </c>
      <c r="F182" s="53"/>
      <c r="G182" s="160" t="s">
        <v>89</v>
      </c>
      <c r="H182" s="123"/>
    </row>
    <row r="183" spans="2:8" ht="12.75">
      <c r="B183" s="35" t="s">
        <v>18</v>
      </c>
      <c r="C183" s="36" t="s">
        <v>3</v>
      </c>
      <c r="D183" s="37" t="s">
        <v>21</v>
      </c>
      <c r="E183" s="36" t="s">
        <v>88</v>
      </c>
      <c r="F183" s="53"/>
      <c r="G183" s="160" t="s">
        <v>91</v>
      </c>
      <c r="H183" s="123"/>
    </row>
    <row r="184" spans="2:8" ht="12.75">
      <c r="B184" s="35" t="s">
        <v>18</v>
      </c>
      <c r="C184" s="36" t="s">
        <v>3</v>
      </c>
      <c r="D184" s="37" t="s">
        <v>21</v>
      </c>
      <c r="E184" s="36" t="s">
        <v>90</v>
      </c>
      <c r="F184" s="53"/>
      <c r="G184" s="39" t="s">
        <v>93</v>
      </c>
      <c r="H184" s="123">
        <f>SUM(H185:H186)</f>
        <v>0</v>
      </c>
    </row>
    <row r="185" spans="2:8" ht="12.75">
      <c r="B185" s="51" t="s">
        <v>18</v>
      </c>
      <c r="C185" s="52" t="s">
        <v>3</v>
      </c>
      <c r="D185" s="50" t="s">
        <v>21</v>
      </c>
      <c r="E185" s="52" t="s">
        <v>90</v>
      </c>
      <c r="F185" s="53" t="s">
        <v>21</v>
      </c>
      <c r="G185" s="157" t="s">
        <v>95</v>
      </c>
      <c r="H185" s="123"/>
    </row>
    <row r="186" spans="2:8" ht="12.75">
      <c r="B186" s="51" t="s">
        <v>18</v>
      </c>
      <c r="C186" s="52" t="s">
        <v>3</v>
      </c>
      <c r="D186" s="50" t="s">
        <v>21</v>
      </c>
      <c r="E186" s="52" t="s">
        <v>90</v>
      </c>
      <c r="F186" s="53" t="s">
        <v>24</v>
      </c>
      <c r="G186" s="157" t="s">
        <v>96</v>
      </c>
      <c r="H186" s="123"/>
    </row>
    <row r="187" spans="2:8" ht="12.75">
      <c r="B187" s="35" t="s">
        <v>18</v>
      </c>
      <c r="C187" s="36" t="s">
        <v>3</v>
      </c>
      <c r="D187" s="37" t="s">
        <v>21</v>
      </c>
      <c r="E187" s="36" t="s">
        <v>92</v>
      </c>
      <c r="F187" s="140"/>
      <c r="G187" s="57" t="s">
        <v>99</v>
      </c>
      <c r="H187" s="123"/>
    </row>
    <row r="188" spans="2:8" ht="12.75">
      <c r="B188" s="35" t="s">
        <v>18</v>
      </c>
      <c r="C188" s="36" t="s">
        <v>3</v>
      </c>
      <c r="D188" s="37" t="s">
        <v>21</v>
      </c>
      <c r="E188" s="36" t="s">
        <v>98</v>
      </c>
      <c r="F188" s="140"/>
      <c r="G188" s="57" t="s">
        <v>101</v>
      </c>
      <c r="H188" s="123"/>
    </row>
    <row r="189" spans="2:8" ht="12.75">
      <c r="B189" s="35" t="s">
        <v>18</v>
      </c>
      <c r="C189" s="36" t="s">
        <v>3</v>
      </c>
      <c r="D189" s="37" t="s">
        <v>21</v>
      </c>
      <c r="E189" s="36" t="s">
        <v>100</v>
      </c>
      <c r="F189" s="140"/>
      <c r="G189" s="57" t="s">
        <v>103</v>
      </c>
      <c r="H189" s="123"/>
    </row>
    <row r="190" spans="2:8" ht="12.75">
      <c r="B190" s="35" t="s">
        <v>18</v>
      </c>
      <c r="C190" s="36" t="s">
        <v>3</v>
      </c>
      <c r="D190" s="37" t="s">
        <v>21</v>
      </c>
      <c r="E190" s="36" t="s">
        <v>102</v>
      </c>
      <c r="F190" s="140"/>
      <c r="G190" s="57" t="s">
        <v>105</v>
      </c>
      <c r="H190" s="123"/>
    </row>
    <row r="191" spans="2:8" ht="12.75">
      <c r="B191" s="35" t="s">
        <v>18</v>
      </c>
      <c r="C191" s="36" t="s">
        <v>3</v>
      </c>
      <c r="D191" s="37" t="s">
        <v>21</v>
      </c>
      <c r="E191" s="36" t="s">
        <v>104</v>
      </c>
      <c r="F191" s="140"/>
      <c r="G191" s="57" t="s">
        <v>107</v>
      </c>
      <c r="H191" s="123"/>
    </row>
    <row r="192" spans="2:8" ht="12.75">
      <c r="B192" s="35" t="s">
        <v>18</v>
      </c>
      <c r="C192" s="36" t="s">
        <v>3</v>
      </c>
      <c r="D192" s="37" t="s">
        <v>21</v>
      </c>
      <c r="E192" s="36" t="s">
        <v>106</v>
      </c>
      <c r="F192" s="140"/>
      <c r="G192" s="57" t="s">
        <v>195</v>
      </c>
      <c r="H192" s="123"/>
    </row>
    <row r="193" spans="2:8" ht="12.75">
      <c r="B193" s="35" t="s">
        <v>18</v>
      </c>
      <c r="C193" s="36" t="s">
        <v>3</v>
      </c>
      <c r="D193" s="37" t="s">
        <v>21</v>
      </c>
      <c r="E193" s="36" t="s">
        <v>108</v>
      </c>
      <c r="F193" s="140"/>
      <c r="G193" s="57" t="s">
        <v>196</v>
      </c>
      <c r="H193" s="123"/>
    </row>
    <row r="194" spans="2:8" ht="12.75">
      <c r="B194" s="35" t="s">
        <v>18</v>
      </c>
      <c r="C194" s="36" t="s">
        <v>3</v>
      </c>
      <c r="D194" s="37" t="s">
        <v>21</v>
      </c>
      <c r="E194" s="36" t="s">
        <v>112</v>
      </c>
      <c r="F194" s="140"/>
      <c r="G194" s="57" t="s">
        <v>197</v>
      </c>
      <c r="H194" s="123"/>
    </row>
    <row r="195" spans="2:8" ht="12.75">
      <c r="B195" s="44" t="s">
        <v>18</v>
      </c>
      <c r="C195" s="45" t="s">
        <v>3</v>
      </c>
      <c r="D195" s="46" t="s">
        <v>21</v>
      </c>
      <c r="E195" s="45" t="s">
        <v>114</v>
      </c>
      <c r="F195" s="47"/>
      <c r="G195" s="48" t="s">
        <v>117</v>
      </c>
      <c r="H195" s="123">
        <f>SUM(H196:H197)</f>
        <v>0</v>
      </c>
    </row>
    <row r="196" spans="2:8" ht="12.75">
      <c r="B196" s="134" t="s">
        <v>18</v>
      </c>
      <c r="C196" s="135" t="s">
        <v>3</v>
      </c>
      <c r="D196" s="136" t="s">
        <v>21</v>
      </c>
      <c r="E196" s="135" t="s">
        <v>114</v>
      </c>
      <c r="F196" s="137" t="s">
        <v>21</v>
      </c>
      <c r="G196" s="158" t="s">
        <v>118</v>
      </c>
      <c r="H196" s="123"/>
    </row>
    <row r="197" spans="2:8" ht="12.75">
      <c r="B197" s="134" t="s">
        <v>18</v>
      </c>
      <c r="C197" s="135" t="s">
        <v>3</v>
      </c>
      <c r="D197" s="136" t="s">
        <v>21</v>
      </c>
      <c r="E197" s="135" t="s">
        <v>114</v>
      </c>
      <c r="F197" s="137" t="s">
        <v>24</v>
      </c>
      <c r="G197" s="158" t="s">
        <v>119</v>
      </c>
      <c r="H197" s="123"/>
    </row>
    <row r="198" spans="2:8" ht="12.75">
      <c r="B198" s="35" t="s">
        <v>18</v>
      </c>
      <c r="C198" s="36" t="s">
        <v>3</v>
      </c>
      <c r="D198" s="37" t="s">
        <v>21</v>
      </c>
      <c r="E198" s="141" t="s">
        <v>116</v>
      </c>
      <c r="F198" s="142"/>
      <c r="G198" s="161" t="s">
        <v>198</v>
      </c>
      <c r="H198" s="123"/>
    </row>
    <row r="199" spans="2:8" ht="12.75">
      <c r="B199" s="35" t="s">
        <v>18</v>
      </c>
      <c r="C199" s="36" t="s">
        <v>3</v>
      </c>
      <c r="D199" s="37" t="s">
        <v>21</v>
      </c>
      <c r="E199" s="141" t="s">
        <v>122</v>
      </c>
      <c r="F199" s="142"/>
      <c r="G199" s="161" t="s">
        <v>125</v>
      </c>
      <c r="H199" s="123"/>
    </row>
    <row r="200" spans="2:8" ht="12.75">
      <c r="B200" s="35" t="s">
        <v>18</v>
      </c>
      <c r="C200" s="36" t="s">
        <v>3</v>
      </c>
      <c r="D200" s="37" t="s">
        <v>21</v>
      </c>
      <c r="E200" s="36" t="s">
        <v>124</v>
      </c>
      <c r="F200" s="38"/>
      <c r="G200" s="39" t="s">
        <v>127</v>
      </c>
      <c r="H200" s="123">
        <f>SUM(H201:H202)</f>
        <v>0</v>
      </c>
    </row>
    <row r="201" spans="2:8" ht="12.75">
      <c r="B201" s="51" t="s">
        <v>18</v>
      </c>
      <c r="C201" s="52" t="s">
        <v>3</v>
      </c>
      <c r="D201" s="50" t="s">
        <v>21</v>
      </c>
      <c r="E201" s="52" t="s">
        <v>124</v>
      </c>
      <c r="F201" s="49" t="s">
        <v>21</v>
      </c>
      <c r="G201" s="158" t="s">
        <v>128</v>
      </c>
      <c r="H201" s="123"/>
    </row>
    <row r="202" spans="2:8" ht="12.75">
      <c r="B202" s="139" t="s">
        <v>18</v>
      </c>
      <c r="C202" s="138" t="s">
        <v>3</v>
      </c>
      <c r="D202" s="56" t="s">
        <v>21</v>
      </c>
      <c r="E202" s="138" t="s">
        <v>124</v>
      </c>
      <c r="F202" s="53" t="s">
        <v>24</v>
      </c>
      <c r="G202" s="159" t="s">
        <v>129</v>
      </c>
      <c r="H202" s="123"/>
    </row>
    <row r="203" spans="2:8" ht="12.75">
      <c r="B203" s="35" t="s">
        <v>18</v>
      </c>
      <c r="C203" s="36" t="s">
        <v>3</v>
      </c>
      <c r="D203" s="37" t="s">
        <v>21</v>
      </c>
      <c r="E203" s="43" t="s">
        <v>126</v>
      </c>
      <c r="F203" s="140"/>
      <c r="G203" s="160" t="s">
        <v>131</v>
      </c>
      <c r="H203" s="123"/>
    </row>
    <row r="204" spans="2:8" ht="12.75">
      <c r="B204" s="35" t="s">
        <v>18</v>
      </c>
      <c r="C204" s="36" t="s">
        <v>3</v>
      </c>
      <c r="D204" s="37" t="s">
        <v>21</v>
      </c>
      <c r="E204" s="43" t="s">
        <v>130</v>
      </c>
      <c r="F204" s="140"/>
      <c r="G204" s="160" t="s">
        <v>133</v>
      </c>
      <c r="H204" s="123"/>
    </row>
    <row r="205" spans="2:8" ht="12.75">
      <c r="B205" s="35" t="s">
        <v>18</v>
      </c>
      <c r="C205" s="36" t="s">
        <v>3</v>
      </c>
      <c r="D205" s="37" t="s">
        <v>21</v>
      </c>
      <c r="E205" s="43" t="s">
        <v>132</v>
      </c>
      <c r="F205" s="140"/>
      <c r="G205" s="160" t="s">
        <v>135</v>
      </c>
      <c r="H205" s="123"/>
    </row>
    <row r="206" spans="2:8" ht="12.75">
      <c r="B206" s="35" t="s">
        <v>18</v>
      </c>
      <c r="C206" s="36" t="s">
        <v>3</v>
      </c>
      <c r="D206" s="37" t="s">
        <v>21</v>
      </c>
      <c r="E206" s="43" t="s">
        <v>134</v>
      </c>
      <c r="F206" s="140"/>
      <c r="G206" s="160" t="s">
        <v>137</v>
      </c>
      <c r="H206" s="123"/>
    </row>
    <row r="207" spans="2:8" ht="12.75">
      <c r="B207" s="35" t="s">
        <v>18</v>
      </c>
      <c r="C207" s="36" t="s">
        <v>3</v>
      </c>
      <c r="D207" s="37" t="s">
        <v>21</v>
      </c>
      <c r="E207" s="43" t="s">
        <v>136</v>
      </c>
      <c r="F207" s="140"/>
      <c r="G207" s="160" t="s">
        <v>139</v>
      </c>
      <c r="H207" s="123"/>
    </row>
    <row r="208" spans="2:8" ht="12.75">
      <c r="B208" s="35" t="s">
        <v>18</v>
      </c>
      <c r="C208" s="36" t="s">
        <v>3</v>
      </c>
      <c r="D208" s="37" t="s">
        <v>21</v>
      </c>
      <c r="E208" s="43" t="s">
        <v>138</v>
      </c>
      <c r="F208" s="140"/>
      <c r="G208" s="160" t="s">
        <v>141</v>
      </c>
      <c r="H208" s="123"/>
    </row>
    <row r="209" spans="2:8" ht="12.75">
      <c r="B209" s="35" t="s">
        <v>18</v>
      </c>
      <c r="C209" s="36" t="s">
        <v>3</v>
      </c>
      <c r="D209" s="37" t="s">
        <v>21</v>
      </c>
      <c r="E209" s="36" t="s">
        <v>140</v>
      </c>
      <c r="F209" s="38"/>
      <c r="G209" s="39" t="s">
        <v>143</v>
      </c>
      <c r="H209" s="123"/>
    </row>
    <row r="210" spans="2:8" ht="12.75">
      <c r="B210" s="35" t="s">
        <v>18</v>
      </c>
      <c r="C210" s="36" t="s">
        <v>3</v>
      </c>
      <c r="D210" s="37" t="s">
        <v>21</v>
      </c>
      <c r="E210" s="36" t="s">
        <v>142</v>
      </c>
      <c r="F210" s="38"/>
      <c r="G210" s="57" t="s">
        <v>145</v>
      </c>
      <c r="H210" s="123"/>
    </row>
    <row r="211" spans="2:8" ht="12.75">
      <c r="B211" s="35" t="s">
        <v>18</v>
      </c>
      <c r="C211" s="36" t="s">
        <v>3</v>
      </c>
      <c r="D211" s="37" t="s">
        <v>21</v>
      </c>
      <c r="E211" s="36" t="s">
        <v>144</v>
      </c>
      <c r="F211" s="38"/>
      <c r="G211" s="57" t="s">
        <v>147</v>
      </c>
      <c r="H211" s="123"/>
    </row>
    <row r="212" spans="2:8" ht="12.75">
      <c r="B212" s="35" t="s">
        <v>18</v>
      </c>
      <c r="C212" s="36" t="s">
        <v>3</v>
      </c>
      <c r="D212" s="37" t="s">
        <v>21</v>
      </c>
      <c r="E212" s="36" t="s">
        <v>146</v>
      </c>
      <c r="F212" s="38"/>
      <c r="G212" s="57" t="s">
        <v>199</v>
      </c>
      <c r="H212" s="123"/>
    </row>
    <row r="213" spans="2:8" ht="12.75">
      <c r="B213" s="35" t="s">
        <v>18</v>
      </c>
      <c r="C213" s="36" t="s">
        <v>3</v>
      </c>
      <c r="D213" s="37" t="s">
        <v>21</v>
      </c>
      <c r="E213" s="36" t="s">
        <v>148</v>
      </c>
      <c r="F213" s="38"/>
      <c r="G213" s="57" t="s">
        <v>151</v>
      </c>
      <c r="H213" s="123"/>
    </row>
    <row r="214" spans="2:8" ht="12.75">
      <c r="B214" s="35" t="s">
        <v>18</v>
      </c>
      <c r="C214" s="36" t="s">
        <v>3</v>
      </c>
      <c r="D214" s="37" t="s">
        <v>21</v>
      </c>
      <c r="E214" s="36" t="s">
        <v>150</v>
      </c>
      <c r="F214" s="38"/>
      <c r="G214" s="57" t="s">
        <v>155</v>
      </c>
      <c r="H214" s="123">
        <f>SUM(H215)</f>
        <v>0</v>
      </c>
    </row>
    <row r="215" spans="2:8" ht="12.75">
      <c r="B215" s="51" t="s">
        <v>18</v>
      </c>
      <c r="C215" s="52" t="s">
        <v>3</v>
      </c>
      <c r="D215" s="50" t="s">
        <v>21</v>
      </c>
      <c r="E215" s="52" t="s">
        <v>150</v>
      </c>
      <c r="F215" s="49" t="s">
        <v>21</v>
      </c>
      <c r="G215" s="157" t="s">
        <v>200</v>
      </c>
      <c r="H215" s="123"/>
    </row>
    <row r="216" spans="2:8" ht="12.75">
      <c r="B216" s="58" t="s">
        <v>18</v>
      </c>
      <c r="C216" s="59" t="s">
        <v>3</v>
      </c>
      <c r="D216" s="60" t="s">
        <v>21</v>
      </c>
      <c r="E216" s="59" t="s">
        <v>60</v>
      </c>
      <c r="F216" s="61"/>
      <c r="G216" s="39" t="s">
        <v>157</v>
      </c>
      <c r="H216" s="123"/>
    </row>
    <row r="217" spans="2:8" ht="27.75">
      <c r="B217" s="58"/>
      <c r="C217" s="59"/>
      <c r="D217" s="60"/>
      <c r="E217" s="59"/>
      <c r="F217" s="61"/>
      <c r="G217" s="54" t="s">
        <v>158</v>
      </c>
      <c r="H217" s="123"/>
    </row>
    <row r="218" spans="2:8" ht="12.75">
      <c r="B218" s="27" t="s">
        <v>18</v>
      </c>
      <c r="C218" s="28" t="s">
        <v>3</v>
      </c>
      <c r="D218" s="29" t="s">
        <v>24</v>
      </c>
      <c r="E218" s="28"/>
      <c r="F218" s="30"/>
      <c r="G218" s="31" t="s">
        <v>159</v>
      </c>
      <c r="H218" s="122">
        <f>SUM(H219:H221)</f>
        <v>0</v>
      </c>
    </row>
    <row r="219" spans="2:8" ht="12.75">
      <c r="B219" s="35" t="s">
        <v>18</v>
      </c>
      <c r="C219" s="36" t="s">
        <v>3</v>
      </c>
      <c r="D219" s="37" t="s">
        <v>24</v>
      </c>
      <c r="E219" s="36" t="s">
        <v>21</v>
      </c>
      <c r="F219" s="38"/>
      <c r="G219" s="39" t="s">
        <v>160</v>
      </c>
      <c r="H219" s="123"/>
    </row>
    <row r="220" spans="2:8" ht="12.75">
      <c r="B220" s="35" t="s">
        <v>18</v>
      </c>
      <c r="C220" s="36" t="s">
        <v>3</v>
      </c>
      <c r="D220" s="37" t="s">
        <v>24</v>
      </c>
      <c r="E220" s="36" t="s">
        <v>24</v>
      </c>
      <c r="F220" s="38"/>
      <c r="G220" s="39" t="s">
        <v>161</v>
      </c>
      <c r="H220" s="123"/>
    </row>
    <row r="221" spans="2:8" ht="12.75">
      <c r="B221" s="35" t="s">
        <v>18</v>
      </c>
      <c r="C221" s="36" t="s">
        <v>3</v>
      </c>
      <c r="D221" s="37" t="s">
        <v>24</v>
      </c>
      <c r="E221" s="36" t="s">
        <v>28</v>
      </c>
      <c r="F221" s="38"/>
      <c r="G221" s="39" t="s">
        <v>162</v>
      </c>
      <c r="H221" s="123"/>
    </row>
    <row r="222" spans="2:8" ht="12.75">
      <c r="B222" s="27" t="s">
        <v>18</v>
      </c>
      <c r="C222" s="28" t="s">
        <v>3</v>
      </c>
      <c r="D222" s="29" t="s">
        <v>28</v>
      </c>
      <c r="E222" s="28"/>
      <c r="F222" s="30"/>
      <c r="G222" s="31" t="s">
        <v>163</v>
      </c>
      <c r="H222" s="122">
        <f>SUM(H223+H226+H230)</f>
        <v>0</v>
      </c>
    </row>
    <row r="223" spans="2:8" ht="12.75">
      <c r="B223" s="35" t="s">
        <v>18</v>
      </c>
      <c r="C223" s="36" t="s">
        <v>3</v>
      </c>
      <c r="D223" s="37" t="s">
        <v>28</v>
      </c>
      <c r="E223" s="36" t="s">
        <v>21</v>
      </c>
      <c r="F223" s="38"/>
      <c r="G223" s="39" t="s">
        <v>164</v>
      </c>
      <c r="H223" s="123">
        <f>SUM(H224:H225)</f>
        <v>0</v>
      </c>
    </row>
    <row r="224" spans="2:8" ht="12.75">
      <c r="B224" s="51" t="s">
        <v>18</v>
      </c>
      <c r="C224" s="52" t="s">
        <v>3</v>
      </c>
      <c r="D224" s="50" t="s">
        <v>28</v>
      </c>
      <c r="E224" s="52" t="s">
        <v>21</v>
      </c>
      <c r="F224" s="49" t="s">
        <v>21</v>
      </c>
      <c r="G224" s="157" t="s">
        <v>165</v>
      </c>
      <c r="H224" s="123"/>
    </row>
    <row r="225" spans="2:8" ht="12.75">
      <c r="B225" s="51" t="s">
        <v>18</v>
      </c>
      <c r="C225" s="52" t="s">
        <v>3</v>
      </c>
      <c r="D225" s="50" t="s">
        <v>28</v>
      </c>
      <c r="E225" s="52" t="s">
        <v>21</v>
      </c>
      <c r="F225" s="49" t="s">
        <v>24</v>
      </c>
      <c r="G225" s="157" t="s">
        <v>166</v>
      </c>
      <c r="H225" s="123"/>
    </row>
    <row r="226" spans="2:8" ht="12.75">
      <c r="B226" s="35" t="s">
        <v>18</v>
      </c>
      <c r="C226" s="36" t="s">
        <v>3</v>
      </c>
      <c r="D226" s="37" t="s">
        <v>28</v>
      </c>
      <c r="E226" s="36" t="s">
        <v>24</v>
      </c>
      <c r="F226" s="38"/>
      <c r="G226" s="39" t="s">
        <v>167</v>
      </c>
      <c r="H226" s="123">
        <f>SUM(H227:H229)</f>
        <v>0</v>
      </c>
    </row>
    <row r="227" spans="2:8" ht="12.75">
      <c r="B227" s="51" t="s">
        <v>18</v>
      </c>
      <c r="C227" s="52" t="s">
        <v>3</v>
      </c>
      <c r="D227" s="50" t="s">
        <v>28</v>
      </c>
      <c r="E227" s="52" t="s">
        <v>24</v>
      </c>
      <c r="F227" s="49" t="s">
        <v>21</v>
      </c>
      <c r="G227" s="157" t="s">
        <v>165</v>
      </c>
      <c r="H227" s="123"/>
    </row>
    <row r="228" spans="2:8" ht="12.75">
      <c r="B228" s="51" t="s">
        <v>18</v>
      </c>
      <c r="C228" s="52" t="s">
        <v>3</v>
      </c>
      <c r="D228" s="50" t="s">
        <v>28</v>
      </c>
      <c r="E228" s="52" t="s">
        <v>24</v>
      </c>
      <c r="F228" s="49" t="s">
        <v>24</v>
      </c>
      <c r="G228" s="157" t="s">
        <v>168</v>
      </c>
      <c r="H228" s="123"/>
    </row>
    <row r="229" spans="2:8" ht="12.75">
      <c r="B229" s="51" t="s">
        <v>18</v>
      </c>
      <c r="C229" s="52" t="s">
        <v>3</v>
      </c>
      <c r="D229" s="50" t="s">
        <v>28</v>
      </c>
      <c r="E229" s="52" t="s">
        <v>24</v>
      </c>
      <c r="F229" s="49" t="s">
        <v>28</v>
      </c>
      <c r="G229" s="157" t="s">
        <v>169</v>
      </c>
      <c r="H229" s="123"/>
    </row>
    <row r="230" spans="2:8" ht="12.75">
      <c r="B230" s="35" t="s">
        <v>18</v>
      </c>
      <c r="C230" s="36" t="s">
        <v>3</v>
      </c>
      <c r="D230" s="37" t="s">
        <v>28</v>
      </c>
      <c r="E230" s="36" t="s">
        <v>28</v>
      </c>
      <c r="F230" s="38"/>
      <c r="G230" s="39" t="s">
        <v>170</v>
      </c>
      <c r="H230" s="123">
        <f>SUM(H231:H234)</f>
        <v>0</v>
      </c>
    </row>
    <row r="231" spans="2:8" ht="12.75">
      <c r="B231" s="139" t="s">
        <v>18</v>
      </c>
      <c r="C231" s="138" t="s">
        <v>3</v>
      </c>
      <c r="D231" s="56" t="s">
        <v>21</v>
      </c>
      <c r="E231" s="138" t="s">
        <v>28</v>
      </c>
      <c r="F231" s="53" t="s">
        <v>21</v>
      </c>
      <c r="G231" s="159" t="s">
        <v>172</v>
      </c>
      <c r="H231" s="123"/>
    </row>
    <row r="232" spans="2:8" ht="12.75">
      <c r="B232" s="139" t="s">
        <v>18</v>
      </c>
      <c r="C232" s="138" t="s">
        <v>3</v>
      </c>
      <c r="D232" s="56" t="s">
        <v>21</v>
      </c>
      <c r="E232" s="138" t="s">
        <v>28</v>
      </c>
      <c r="F232" s="53" t="s">
        <v>24</v>
      </c>
      <c r="G232" s="159" t="s">
        <v>172</v>
      </c>
      <c r="H232" s="123"/>
    </row>
    <row r="233" spans="2:8" ht="12.75">
      <c r="B233" s="139" t="s">
        <v>18</v>
      </c>
      <c r="C233" s="138" t="s">
        <v>3</v>
      </c>
      <c r="D233" s="56" t="s">
        <v>21</v>
      </c>
      <c r="E233" s="138" t="s">
        <v>28</v>
      </c>
      <c r="F233" s="53" t="s">
        <v>28</v>
      </c>
      <c r="G233" s="159" t="s">
        <v>173</v>
      </c>
      <c r="H233" s="123"/>
    </row>
    <row r="234" spans="2:8" ht="12.75">
      <c r="B234" s="139" t="s">
        <v>18</v>
      </c>
      <c r="C234" s="138" t="s">
        <v>3</v>
      </c>
      <c r="D234" s="56" t="s">
        <v>21</v>
      </c>
      <c r="E234" s="138" t="s">
        <v>28</v>
      </c>
      <c r="F234" s="53" t="s">
        <v>32</v>
      </c>
      <c r="G234" s="159" t="s">
        <v>201</v>
      </c>
      <c r="H234" s="123"/>
    </row>
    <row r="235" spans="2:8" ht="12.75">
      <c r="B235" s="27" t="s">
        <v>18</v>
      </c>
      <c r="C235" s="28" t="s">
        <v>3</v>
      </c>
      <c r="D235" s="29" t="s">
        <v>32</v>
      </c>
      <c r="E235" s="28"/>
      <c r="F235" s="30"/>
      <c r="G235" s="31" t="s">
        <v>175</v>
      </c>
      <c r="H235" s="122">
        <f>SUM(H236:H242)</f>
        <v>0</v>
      </c>
    </row>
    <row r="236" spans="2:8" ht="12.75">
      <c r="B236" s="35" t="s">
        <v>18</v>
      </c>
      <c r="C236" s="36" t="s">
        <v>3</v>
      </c>
      <c r="D236" s="37" t="s">
        <v>32</v>
      </c>
      <c r="E236" s="36" t="s">
        <v>21</v>
      </c>
      <c r="F236" s="38"/>
      <c r="G236" s="39" t="s">
        <v>176</v>
      </c>
      <c r="H236" s="123"/>
    </row>
    <row r="237" spans="2:8" ht="12.75">
      <c r="B237" s="35" t="s">
        <v>18</v>
      </c>
      <c r="C237" s="36" t="s">
        <v>3</v>
      </c>
      <c r="D237" s="37" t="s">
        <v>32</v>
      </c>
      <c r="E237" s="36" t="s">
        <v>24</v>
      </c>
      <c r="F237" s="38"/>
      <c r="G237" s="39" t="s">
        <v>177</v>
      </c>
      <c r="H237" s="123"/>
    </row>
    <row r="238" spans="2:8" ht="12.75">
      <c r="B238" s="35" t="s">
        <v>18</v>
      </c>
      <c r="C238" s="36" t="s">
        <v>3</v>
      </c>
      <c r="D238" s="37" t="s">
        <v>32</v>
      </c>
      <c r="E238" s="36" t="s">
        <v>28</v>
      </c>
      <c r="F238" s="38"/>
      <c r="G238" s="39" t="s">
        <v>178</v>
      </c>
      <c r="H238" s="123"/>
    </row>
    <row r="239" spans="2:8" ht="12.75">
      <c r="B239" s="35" t="s">
        <v>18</v>
      </c>
      <c r="C239" s="36" t="s">
        <v>3</v>
      </c>
      <c r="D239" s="37" t="s">
        <v>32</v>
      </c>
      <c r="E239" s="36" t="s">
        <v>32</v>
      </c>
      <c r="F239" s="38"/>
      <c r="G239" s="39" t="s">
        <v>179</v>
      </c>
      <c r="H239" s="123"/>
    </row>
    <row r="240" spans="2:8" ht="12.75">
      <c r="B240" s="35" t="s">
        <v>18</v>
      </c>
      <c r="C240" s="36" t="s">
        <v>3</v>
      </c>
      <c r="D240" s="37" t="s">
        <v>32</v>
      </c>
      <c r="E240" s="36" t="s">
        <v>38</v>
      </c>
      <c r="F240" s="38"/>
      <c r="G240" s="39" t="s">
        <v>180</v>
      </c>
      <c r="H240" s="122"/>
    </row>
    <row r="241" spans="2:8" ht="12.75">
      <c r="B241" s="35" t="s">
        <v>18</v>
      </c>
      <c r="C241" s="36" t="s">
        <v>3</v>
      </c>
      <c r="D241" s="37" t="s">
        <v>32</v>
      </c>
      <c r="E241" s="36" t="s">
        <v>40</v>
      </c>
      <c r="F241" s="38"/>
      <c r="G241" s="39" t="s">
        <v>181</v>
      </c>
      <c r="H241" s="122"/>
    </row>
    <row r="242" spans="2:8" ht="12.75">
      <c r="B242" s="35" t="s">
        <v>18</v>
      </c>
      <c r="C242" s="36" t="s">
        <v>3</v>
      </c>
      <c r="D242" s="37" t="s">
        <v>32</v>
      </c>
      <c r="E242" s="36" t="s">
        <v>42</v>
      </c>
      <c r="F242" s="38"/>
      <c r="G242" s="39" t="s">
        <v>182</v>
      </c>
      <c r="H242" s="122"/>
    </row>
    <row r="243" spans="2:8" ht="12.75">
      <c r="B243" s="27" t="s">
        <v>18</v>
      </c>
      <c r="C243" s="28" t="s">
        <v>3</v>
      </c>
      <c r="D243" s="29" t="s">
        <v>38</v>
      </c>
      <c r="E243" s="28"/>
      <c r="F243" s="30"/>
      <c r="G243" s="31" t="s">
        <v>183</v>
      </c>
      <c r="H243" s="122">
        <f>SUM(H244+H247+H248+H250)</f>
        <v>0</v>
      </c>
    </row>
    <row r="244" spans="2:8" ht="12.75">
      <c r="B244" s="35" t="s">
        <v>18</v>
      </c>
      <c r="C244" s="36" t="s">
        <v>3</v>
      </c>
      <c r="D244" s="37" t="s">
        <v>38</v>
      </c>
      <c r="E244" s="36" t="s">
        <v>21</v>
      </c>
      <c r="F244" s="38"/>
      <c r="G244" s="39" t="s">
        <v>184</v>
      </c>
      <c r="H244" s="123">
        <f>SUM(H245:H246)</f>
        <v>0</v>
      </c>
    </row>
    <row r="245" spans="2:8" ht="12.75">
      <c r="B245" s="51" t="s">
        <v>18</v>
      </c>
      <c r="C245" s="52" t="s">
        <v>3</v>
      </c>
      <c r="D245" s="50" t="s">
        <v>38</v>
      </c>
      <c r="E245" s="52" t="s">
        <v>21</v>
      </c>
      <c r="F245" s="49" t="s">
        <v>21</v>
      </c>
      <c r="G245" s="157" t="s">
        <v>185</v>
      </c>
      <c r="H245" s="123"/>
    </row>
    <row r="246" spans="2:8" ht="12.75">
      <c r="B246" s="51" t="s">
        <v>18</v>
      </c>
      <c r="C246" s="52" t="s">
        <v>3</v>
      </c>
      <c r="D246" s="50" t="s">
        <v>38</v>
      </c>
      <c r="E246" s="52" t="s">
        <v>21</v>
      </c>
      <c r="F246" s="49" t="s">
        <v>24</v>
      </c>
      <c r="G246" s="157" t="s">
        <v>186</v>
      </c>
      <c r="H246" s="123"/>
    </row>
    <row r="247" spans="2:8" ht="12.75">
      <c r="B247" s="35" t="s">
        <v>18</v>
      </c>
      <c r="C247" s="36" t="s">
        <v>3</v>
      </c>
      <c r="D247" s="37" t="s">
        <v>38</v>
      </c>
      <c r="E247" s="36" t="s">
        <v>24</v>
      </c>
      <c r="F247" s="38"/>
      <c r="G247" s="39" t="s">
        <v>187</v>
      </c>
      <c r="H247" s="123"/>
    </row>
    <row r="248" spans="2:8" ht="12.75">
      <c r="B248" s="35" t="s">
        <v>18</v>
      </c>
      <c r="C248" s="36" t="s">
        <v>3</v>
      </c>
      <c r="D248" s="37" t="s">
        <v>38</v>
      </c>
      <c r="E248" s="36" t="s">
        <v>28</v>
      </c>
      <c r="F248" s="38"/>
      <c r="G248" s="39" t="s">
        <v>188</v>
      </c>
      <c r="H248" s="123">
        <f>SUM(H249)</f>
        <v>0</v>
      </c>
    </row>
    <row r="249" spans="2:8" ht="12.75">
      <c r="B249" s="51" t="s">
        <v>18</v>
      </c>
      <c r="C249" s="52" t="s">
        <v>3</v>
      </c>
      <c r="D249" s="50" t="s">
        <v>38</v>
      </c>
      <c r="E249" s="52" t="s">
        <v>28</v>
      </c>
      <c r="F249" s="49" t="s">
        <v>21</v>
      </c>
      <c r="G249" s="157" t="s">
        <v>189</v>
      </c>
      <c r="H249" s="123"/>
    </row>
    <row r="250" spans="2:8" ht="12.75">
      <c r="B250" s="35" t="s">
        <v>18</v>
      </c>
      <c r="C250" s="36" t="s">
        <v>3</v>
      </c>
      <c r="D250" s="37" t="s">
        <v>38</v>
      </c>
      <c r="E250" s="36" t="s">
        <v>32</v>
      </c>
      <c r="F250" s="38"/>
      <c r="G250" s="39" t="s">
        <v>190</v>
      </c>
      <c r="H250" s="123"/>
    </row>
    <row r="251" spans="2:8" ht="12.75">
      <c r="B251" s="19" t="s">
        <v>18</v>
      </c>
      <c r="C251" s="20" t="s">
        <v>4</v>
      </c>
      <c r="D251" s="21"/>
      <c r="E251" s="20"/>
      <c r="F251" s="22"/>
      <c r="G251" s="23" t="s">
        <v>202</v>
      </c>
      <c r="H251" s="121">
        <f>SUM(H252:H259)</f>
        <v>0</v>
      </c>
    </row>
    <row r="252" spans="2:8" ht="12.75">
      <c r="B252" s="35" t="s">
        <v>18</v>
      </c>
      <c r="C252" s="36" t="s">
        <v>4</v>
      </c>
      <c r="D252" s="37" t="s">
        <v>21</v>
      </c>
      <c r="E252" s="259"/>
      <c r="F252" s="38"/>
      <c r="G252" s="39" t="s">
        <v>203</v>
      </c>
      <c r="H252" s="123"/>
    </row>
    <row r="253" spans="2:8" ht="12.75">
      <c r="B253" s="35" t="s">
        <v>18</v>
      </c>
      <c r="C253" s="36" t="s">
        <v>4</v>
      </c>
      <c r="D253" s="37" t="s">
        <v>24</v>
      </c>
      <c r="E253" s="36"/>
      <c r="F253" s="38"/>
      <c r="G253" s="39" t="s">
        <v>204</v>
      </c>
      <c r="H253" s="123"/>
    </row>
    <row r="254" spans="2:8" ht="12.75">
      <c r="B254" s="35" t="s">
        <v>18</v>
      </c>
      <c r="C254" s="36" t="s">
        <v>4</v>
      </c>
      <c r="D254" s="37" t="s">
        <v>28</v>
      </c>
      <c r="E254" s="36"/>
      <c r="F254" s="38"/>
      <c r="G254" s="39" t="s">
        <v>205</v>
      </c>
      <c r="H254" s="123"/>
    </row>
    <row r="255" spans="2:8" ht="12.75">
      <c r="B255" s="35" t="s">
        <v>18</v>
      </c>
      <c r="C255" s="36" t="s">
        <v>4</v>
      </c>
      <c r="D255" s="37" t="s">
        <v>32</v>
      </c>
      <c r="E255" s="36"/>
      <c r="F255" s="38"/>
      <c r="G255" s="39" t="s">
        <v>506</v>
      </c>
      <c r="H255" s="123"/>
    </row>
    <row r="256" spans="2:8" ht="12.75">
      <c r="B256" s="35" t="s">
        <v>18</v>
      </c>
      <c r="C256" s="36" t="s">
        <v>4</v>
      </c>
      <c r="D256" s="37" t="s">
        <v>38</v>
      </c>
      <c r="E256" s="36"/>
      <c r="F256" s="38"/>
      <c r="G256" s="39" t="s">
        <v>206</v>
      </c>
      <c r="H256" s="123"/>
    </row>
    <row r="257" spans="2:8" ht="12.75">
      <c r="B257" s="35" t="s">
        <v>18</v>
      </c>
      <c r="C257" s="36" t="s">
        <v>4</v>
      </c>
      <c r="D257" s="37" t="s">
        <v>40</v>
      </c>
      <c r="E257" s="36"/>
      <c r="F257" s="38"/>
      <c r="G257" s="39" t="s">
        <v>207</v>
      </c>
      <c r="H257" s="123"/>
    </row>
    <row r="258" spans="2:8" ht="12.75">
      <c r="B258" s="35" t="s">
        <v>18</v>
      </c>
      <c r="C258" s="36" t="s">
        <v>4</v>
      </c>
      <c r="D258" s="37" t="s">
        <v>42</v>
      </c>
      <c r="E258" s="36"/>
      <c r="F258" s="38"/>
      <c r="G258" s="39" t="s">
        <v>208</v>
      </c>
      <c r="H258" s="123"/>
    </row>
    <row r="259" spans="2:8" ht="12.75">
      <c r="B259" s="35" t="s">
        <v>18</v>
      </c>
      <c r="C259" s="36" t="s">
        <v>4</v>
      </c>
      <c r="D259" s="37" t="s">
        <v>60</v>
      </c>
      <c r="E259" s="36"/>
      <c r="F259" s="38"/>
      <c r="G259" s="39" t="s">
        <v>209</v>
      </c>
      <c r="H259" s="123">
        <f>SUM(H260:H261)</f>
        <v>0</v>
      </c>
    </row>
    <row r="260" spans="2:8" ht="12.75">
      <c r="B260" s="51" t="s">
        <v>18</v>
      </c>
      <c r="C260" s="52" t="s">
        <v>4</v>
      </c>
      <c r="D260" s="50" t="s">
        <v>60</v>
      </c>
      <c r="E260" s="52" t="s">
        <v>21</v>
      </c>
      <c r="G260" s="157" t="s">
        <v>210</v>
      </c>
      <c r="H260" s="123"/>
    </row>
    <row r="261" spans="2:8" ht="12.75">
      <c r="B261" s="51"/>
      <c r="C261" s="52"/>
      <c r="D261" s="50"/>
      <c r="E261" s="52" t="s">
        <v>60</v>
      </c>
      <c r="G261" s="157" t="s">
        <v>209</v>
      </c>
      <c r="H261" s="123"/>
    </row>
    <row r="262" spans="2:8" ht="12.75">
      <c r="B262" s="19" t="s">
        <v>18</v>
      </c>
      <c r="C262" s="20" t="s">
        <v>5</v>
      </c>
      <c r="D262" s="21"/>
      <c r="E262" s="20"/>
      <c r="F262" s="22"/>
      <c r="G262" s="23" t="s">
        <v>211</v>
      </c>
      <c r="H262" s="121">
        <f>SUM(H263+H265+H266+H267)</f>
        <v>0</v>
      </c>
    </row>
    <row r="263" spans="2:8" ht="12.75">
      <c r="B263" s="35" t="s">
        <v>18</v>
      </c>
      <c r="C263" s="36" t="s">
        <v>5</v>
      </c>
      <c r="D263" s="37" t="s">
        <v>21</v>
      </c>
      <c r="E263" s="36"/>
      <c r="F263" s="38"/>
      <c r="G263" s="39" t="s">
        <v>212</v>
      </c>
      <c r="H263" s="123">
        <f>SUM(H264)</f>
        <v>0</v>
      </c>
    </row>
    <row r="264" spans="2:8" ht="12.75">
      <c r="B264" s="51" t="s">
        <v>18</v>
      </c>
      <c r="C264" s="52" t="s">
        <v>5</v>
      </c>
      <c r="D264" s="50" t="s">
        <v>21</v>
      </c>
      <c r="E264" s="52" t="s">
        <v>21</v>
      </c>
      <c r="G264" s="157" t="s">
        <v>213</v>
      </c>
      <c r="H264" s="123"/>
    </row>
    <row r="265" spans="2:8" ht="12.75">
      <c r="B265" s="35" t="s">
        <v>18</v>
      </c>
      <c r="C265" s="36" t="s">
        <v>5</v>
      </c>
      <c r="D265" s="37" t="s">
        <v>24</v>
      </c>
      <c r="E265" s="36"/>
      <c r="F265" s="38"/>
      <c r="G265" s="39" t="s">
        <v>214</v>
      </c>
      <c r="H265" s="123"/>
    </row>
    <row r="266" spans="2:8" ht="12.75">
      <c r="B266" s="35" t="s">
        <v>18</v>
      </c>
      <c r="C266" s="36" t="s">
        <v>5</v>
      </c>
      <c r="D266" s="37" t="s">
        <v>28</v>
      </c>
      <c r="E266" s="36"/>
      <c r="F266" s="38"/>
      <c r="G266" s="39" t="s">
        <v>215</v>
      </c>
      <c r="H266" s="123"/>
    </row>
    <row r="267" spans="2:8" ht="12.75">
      <c r="B267" s="35" t="s">
        <v>18</v>
      </c>
      <c r="C267" s="36" t="s">
        <v>5</v>
      </c>
      <c r="D267" s="37" t="s">
        <v>32</v>
      </c>
      <c r="E267" s="36"/>
      <c r="F267" s="38"/>
      <c r="G267" s="39" t="s">
        <v>216</v>
      </c>
      <c r="H267" s="123"/>
    </row>
    <row r="268" spans="2:8" ht="12.75">
      <c r="B268" s="63"/>
      <c r="C268" s="64"/>
      <c r="D268" s="65"/>
      <c r="E268" s="64"/>
      <c r="F268" s="66"/>
      <c r="G268" s="67"/>
      <c r="H268" s="123"/>
    </row>
    <row r="269" spans="2:8" ht="12.75">
      <c r="B269" s="12" t="s">
        <v>217</v>
      </c>
      <c r="C269" s="13"/>
      <c r="D269" s="14"/>
      <c r="E269" s="258"/>
      <c r="F269" s="15"/>
      <c r="G269" s="16" t="s">
        <v>218</v>
      </c>
      <c r="H269" s="125">
        <f>SUM(H270+H273+H277+H282+H300+H310+H319+H324+H337+H345+H351+H356)</f>
        <v>0</v>
      </c>
    </row>
    <row r="270" spans="2:8" ht="12.75">
      <c r="B270" s="19" t="s">
        <v>217</v>
      </c>
      <c r="C270" s="20" t="s">
        <v>2</v>
      </c>
      <c r="D270" s="21"/>
      <c r="E270" s="20"/>
      <c r="F270" s="22"/>
      <c r="G270" s="23" t="s">
        <v>219</v>
      </c>
      <c r="H270" s="121">
        <f>SUM(H271:H272)</f>
        <v>0</v>
      </c>
    </row>
    <row r="271" spans="2:8" ht="12.75">
      <c r="B271" s="35" t="s">
        <v>217</v>
      </c>
      <c r="C271" s="36" t="s">
        <v>2</v>
      </c>
      <c r="D271" s="37" t="s">
        <v>21</v>
      </c>
      <c r="E271" s="36"/>
      <c r="F271" s="38"/>
      <c r="G271" s="39" t="s">
        <v>220</v>
      </c>
      <c r="H271" s="122"/>
    </row>
    <row r="272" spans="2:8" ht="12.75">
      <c r="B272" s="35" t="s">
        <v>217</v>
      </c>
      <c r="C272" s="36" t="s">
        <v>2</v>
      </c>
      <c r="D272" s="37" t="s">
        <v>24</v>
      </c>
      <c r="E272" s="36"/>
      <c r="F272" s="38"/>
      <c r="G272" s="39" t="s">
        <v>221</v>
      </c>
      <c r="H272" s="122"/>
    </row>
    <row r="273" spans="2:8" ht="12.75">
      <c r="B273" s="19" t="s">
        <v>217</v>
      </c>
      <c r="C273" s="20" t="s">
        <v>3</v>
      </c>
      <c r="D273" s="21"/>
      <c r="E273" s="20"/>
      <c r="F273" s="22"/>
      <c r="G273" s="23" t="s">
        <v>222</v>
      </c>
      <c r="H273" s="121">
        <f>SUM(H274:H276)</f>
        <v>0</v>
      </c>
    </row>
    <row r="274" spans="2:8" ht="12.75">
      <c r="B274" s="35" t="s">
        <v>217</v>
      </c>
      <c r="C274" s="36" t="s">
        <v>3</v>
      </c>
      <c r="D274" s="37" t="s">
        <v>21</v>
      </c>
      <c r="E274" s="36"/>
      <c r="F274" s="38"/>
      <c r="G274" s="39" t="s">
        <v>223</v>
      </c>
      <c r="H274" s="122"/>
    </row>
    <row r="275" spans="2:8" ht="12.75">
      <c r="B275" s="35" t="s">
        <v>217</v>
      </c>
      <c r="C275" s="36" t="s">
        <v>3</v>
      </c>
      <c r="D275" s="37" t="s">
        <v>24</v>
      </c>
      <c r="E275" s="36"/>
      <c r="F275" s="38"/>
      <c r="G275" s="39" t="s">
        <v>224</v>
      </c>
      <c r="H275" s="122"/>
    </row>
    <row r="276" spans="2:8" ht="12.75">
      <c r="B276" s="35" t="s">
        <v>217</v>
      </c>
      <c r="C276" s="36" t="s">
        <v>3</v>
      </c>
      <c r="D276" s="37" t="s">
        <v>28</v>
      </c>
      <c r="E276" s="36"/>
      <c r="F276" s="38"/>
      <c r="G276" s="39" t="s">
        <v>225</v>
      </c>
      <c r="H276" s="122"/>
    </row>
    <row r="277" spans="2:8" ht="12.75">
      <c r="B277" s="19" t="s">
        <v>217</v>
      </c>
      <c r="C277" s="20" t="s">
        <v>4</v>
      </c>
      <c r="D277" s="21"/>
      <c r="E277" s="20"/>
      <c r="F277" s="22"/>
      <c r="G277" s="23" t="s">
        <v>226</v>
      </c>
      <c r="H277" s="121">
        <f>SUM(H278:H281)</f>
        <v>0</v>
      </c>
    </row>
    <row r="278" spans="2:8" ht="12.75">
      <c r="B278" s="35" t="s">
        <v>217</v>
      </c>
      <c r="C278" s="36" t="s">
        <v>4</v>
      </c>
      <c r="D278" s="37" t="s">
        <v>21</v>
      </c>
      <c r="E278" s="36"/>
      <c r="F278" s="38"/>
      <c r="G278" s="39" t="s">
        <v>227</v>
      </c>
      <c r="H278" s="122"/>
    </row>
    <row r="279" spans="2:8" ht="12.75">
      <c r="B279" s="35" t="s">
        <v>217</v>
      </c>
      <c r="C279" s="36" t="s">
        <v>4</v>
      </c>
      <c r="D279" s="37" t="s">
        <v>24</v>
      </c>
      <c r="E279" s="36"/>
      <c r="F279" s="38"/>
      <c r="G279" s="39" t="s">
        <v>228</v>
      </c>
      <c r="H279" s="122"/>
    </row>
    <row r="280" spans="2:8" ht="12.75">
      <c r="B280" s="35" t="s">
        <v>217</v>
      </c>
      <c r="C280" s="36" t="s">
        <v>4</v>
      </c>
      <c r="D280" s="37" t="s">
        <v>28</v>
      </c>
      <c r="E280" s="36"/>
      <c r="F280" s="38"/>
      <c r="G280" s="162" t="s">
        <v>229</v>
      </c>
      <c r="H280" s="122"/>
    </row>
    <row r="281" spans="2:8" ht="12.75">
      <c r="B281" s="35" t="s">
        <v>217</v>
      </c>
      <c r="C281" s="36" t="s">
        <v>4</v>
      </c>
      <c r="D281" s="37" t="s">
        <v>60</v>
      </c>
      <c r="E281" s="36"/>
      <c r="F281" s="38"/>
      <c r="G281" s="39" t="s">
        <v>230</v>
      </c>
      <c r="H281" s="122"/>
    </row>
    <row r="282" spans="2:8" ht="12.75">
      <c r="B282" s="19" t="s">
        <v>217</v>
      </c>
      <c r="C282" s="20" t="s">
        <v>5</v>
      </c>
      <c r="D282" s="21"/>
      <c r="E282" s="20"/>
      <c r="F282" s="22"/>
      <c r="G282" s="23" t="s">
        <v>231</v>
      </c>
      <c r="H282" s="121">
        <f>SUM(H283:H299)</f>
        <v>0</v>
      </c>
    </row>
    <row r="283" spans="2:8" ht="12.75">
      <c r="B283" s="35" t="s">
        <v>217</v>
      </c>
      <c r="C283" s="36" t="s">
        <v>5</v>
      </c>
      <c r="D283" s="37" t="s">
        <v>21</v>
      </c>
      <c r="E283" s="36"/>
      <c r="F283" s="38"/>
      <c r="G283" s="39" t="s">
        <v>232</v>
      </c>
      <c r="H283" s="122"/>
    </row>
    <row r="284" spans="2:8" ht="12.75">
      <c r="B284" s="35" t="s">
        <v>217</v>
      </c>
      <c r="C284" s="36" t="s">
        <v>5</v>
      </c>
      <c r="D284" s="37" t="s">
        <v>24</v>
      </c>
      <c r="E284" s="36"/>
      <c r="F284" s="38"/>
      <c r="G284" s="39" t="s">
        <v>233</v>
      </c>
      <c r="H284" s="122"/>
    </row>
    <row r="285" spans="2:8" ht="12.75">
      <c r="B285" s="35" t="s">
        <v>217</v>
      </c>
      <c r="C285" s="36" t="s">
        <v>5</v>
      </c>
      <c r="D285" s="37" t="s">
        <v>28</v>
      </c>
      <c r="E285" s="36"/>
      <c r="F285" s="38"/>
      <c r="G285" s="39" t="s">
        <v>234</v>
      </c>
      <c r="H285" s="122"/>
    </row>
    <row r="286" spans="2:8" ht="12.75">
      <c r="B286" s="35" t="s">
        <v>217</v>
      </c>
      <c r="C286" s="36" t="s">
        <v>5</v>
      </c>
      <c r="D286" s="37" t="s">
        <v>32</v>
      </c>
      <c r="E286" s="36"/>
      <c r="F286" s="38"/>
      <c r="G286" s="39" t="s">
        <v>235</v>
      </c>
      <c r="H286" s="122"/>
    </row>
    <row r="287" spans="2:8" ht="12.75">
      <c r="B287" s="35" t="s">
        <v>217</v>
      </c>
      <c r="C287" s="36" t="s">
        <v>5</v>
      </c>
      <c r="D287" s="37" t="s">
        <v>38</v>
      </c>
      <c r="E287" s="36"/>
      <c r="F287" s="38"/>
      <c r="G287" s="39" t="s">
        <v>236</v>
      </c>
      <c r="H287" s="122"/>
    </row>
    <row r="288" spans="2:8" ht="12.75">
      <c r="B288" s="35" t="s">
        <v>217</v>
      </c>
      <c r="C288" s="36" t="s">
        <v>5</v>
      </c>
      <c r="D288" s="37" t="s">
        <v>40</v>
      </c>
      <c r="E288" s="36"/>
      <c r="F288" s="38"/>
      <c r="G288" s="39" t="s">
        <v>237</v>
      </c>
      <c r="H288" s="122"/>
    </row>
    <row r="289" spans="2:8" ht="12.75">
      <c r="B289" s="35" t="s">
        <v>217</v>
      </c>
      <c r="C289" s="36" t="s">
        <v>5</v>
      </c>
      <c r="D289" s="37" t="s">
        <v>42</v>
      </c>
      <c r="E289" s="36"/>
      <c r="F289" s="38"/>
      <c r="G289" s="39" t="s">
        <v>238</v>
      </c>
      <c r="H289" s="122"/>
    </row>
    <row r="290" spans="2:8" ht="12.75">
      <c r="B290" s="35" t="s">
        <v>217</v>
      </c>
      <c r="C290" s="36" t="s">
        <v>5</v>
      </c>
      <c r="D290" s="37" t="s">
        <v>47</v>
      </c>
      <c r="E290" s="36"/>
      <c r="F290" s="38"/>
      <c r="G290" s="39" t="s">
        <v>239</v>
      </c>
      <c r="H290" s="122"/>
    </row>
    <row r="291" spans="2:8" ht="12.75">
      <c r="B291" s="35" t="s">
        <v>217</v>
      </c>
      <c r="C291" s="36" t="s">
        <v>5</v>
      </c>
      <c r="D291" s="37" t="s">
        <v>51</v>
      </c>
      <c r="E291" s="36"/>
      <c r="F291" s="38"/>
      <c r="G291" s="39" t="s">
        <v>240</v>
      </c>
      <c r="H291" s="122"/>
    </row>
    <row r="292" spans="2:8" ht="12.75">
      <c r="B292" s="35" t="s">
        <v>217</v>
      </c>
      <c r="C292" s="36" t="s">
        <v>5</v>
      </c>
      <c r="D292" s="37" t="s">
        <v>62</v>
      </c>
      <c r="E292" s="36"/>
      <c r="F292" s="38"/>
      <c r="G292" s="39" t="s">
        <v>241</v>
      </c>
      <c r="H292" s="122"/>
    </row>
    <row r="293" spans="2:8" ht="12.75">
      <c r="B293" s="35" t="s">
        <v>217</v>
      </c>
      <c r="C293" s="36" t="s">
        <v>5</v>
      </c>
      <c r="D293" s="37" t="s">
        <v>65</v>
      </c>
      <c r="E293" s="36"/>
      <c r="F293" s="38"/>
      <c r="G293" s="39" t="s">
        <v>242</v>
      </c>
      <c r="H293" s="122"/>
    </row>
    <row r="294" spans="2:8" ht="12.75">
      <c r="B294" s="35" t="s">
        <v>217</v>
      </c>
      <c r="C294" s="36" t="s">
        <v>5</v>
      </c>
      <c r="D294" s="37" t="s">
        <v>68</v>
      </c>
      <c r="E294" s="143"/>
      <c r="F294" s="144"/>
      <c r="G294" s="39" t="s">
        <v>243</v>
      </c>
      <c r="H294" s="122"/>
    </row>
    <row r="295" spans="2:8" ht="12.75">
      <c r="B295" s="35" t="s">
        <v>217</v>
      </c>
      <c r="C295" s="36" t="s">
        <v>5</v>
      </c>
      <c r="D295" s="37" t="s">
        <v>70</v>
      </c>
      <c r="E295" s="143"/>
      <c r="F295" s="144"/>
      <c r="G295" s="39" t="s">
        <v>244</v>
      </c>
      <c r="H295" s="122"/>
    </row>
    <row r="296" spans="2:8" ht="12.75">
      <c r="B296" s="35" t="s">
        <v>217</v>
      </c>
      <c r="C296" s="36" t="s">
        <v>5</v>
      </c>
      <c r="D296" s="37" t="s">
        <v>72</v>
      </c>
      <c r="E296" s="143"/>
      <c r="F296" s="144"/>
      <c r="G296" s="39" t="s">
        <v>245</v>
      </c>
      <c r="H296" s="122"/>
    </row>
    <row r="297" spans="2:8" ht="12.75">
      <c r="B297" s="35" t="s">
        <v>217</v>
      </c>
      <c r="C297" s="36" t="s">
        <v>5</v>
      </c>
      <c r="D297" s="37" t="s">
        <v>82</v>
      </c>
      <c r="E297" s="143"/>
      <c r="F297" s="144"/>
      <c r="G297" s="39" t="s">
        <v>246</v>
      </c>
      <c r="H297" s="122"/>
    </row>
    <row r="298" spans="2:8" ht="12.75">
      <c r="B298" s="35" t="s">
        <v>217</v>
      </c>
      <c r="C298" s="36" t="s">
        <v>5</v>
      </c>
      <c r="D298" s="37" t="s">
        <v>86</v>
      </c>
      <c r="E298" s="143"/>
      <c r="F298" s="144"/>
      <c r="G298" s="39" t="s">
        <v>247</v>
      </c>
      <c r="H298" s="122"/>
    </row>
    <row r="299" spans="2:8" ht="12.75">
      <c r="B299" s="35" t="s">
        <v>217</v>
      </c>
      <c r="C299" s="36" t="s">
        <v>5</v>
      </c>
      <c r="D299" s="37" t="s">
        <v>60</v>
      </c>
      <c r="E299" s="143"/>
      <c r="F299" s="144"/>
      <c r="G299" s="39" t="s">
        <v>248</v>
      </c>
      <c r="H299" s="122"/>
    </row>
    <row r="300" spans="2:8" ht="12.75">
      <c r="B300" s="19" t="s">
        <v>217</v>
      </c>
      <c r="C300" s="20" t="s">
        <v>249</v>
      </c>
      <c r="D300" s="21"/>
      <c r="E300" s="20"/>
      <c r="F300" s="22"/>
      <c r="G300" s="69" t="s">
        <v>250</v>
      </c>
      <c r="H300" s="121">
        <f>SUM(H301:H309)</f>
        <v>0</v>
      </c>
    </row>
    <row r="301" spans="2:8" ht="12.75">
      <c r="B301" s="35" t="s">
        <v>217</v>
      </c>
      <c r="C301" s="36" t="s">
        <v>249</v>
      </c>
      <c r="D301" s="37" t="s">
        <v>21</v>
      </c>
      <c r="E301" s="28"/>
      <c r="F301" s="30"/>
      <c r="G301" s="163" t="s">
        <v>251</v>
      </c>
      <c r="H301" s="123"/>
    </row>
    <row r="302" spans="2:8" ht="12.75">
      <c r="B302" s="35" t="s">
        <v>217</v>
      </c>
      <c r="C302" s="36" t="s">
        <v>249</v>
      </c>
      <c r="D302" s="37" t="s">
        <v>24</v>
      </c>
      <c r="E302" s="36"/>
      <c r="F302" s="38"/>
      <c r="G302" s="163" t="s">
        <v>252</v>
      </c>
      <c r="H302" s="123"/>
    </row>
    <row r="303" spans="2:8" ht="12.75">
      <c r="B303" s="35" t="s">
        <v>217</v>
      </c>
      <c r="C303" s="36" t="s">
        <v>249</v>
      </c>
      <c r="D303" s="37" t="s">
        <v>28</v>
      </c>
      <c r="E303" s="36"/>
      <c r="F303" s="38"/>
      <c r="G303" s="163" t="s">
        <v>253</v>
      </c>
      <c r="H303" s="123"/>
    </row>
    <row r="304" spans="2:8" ht="12.75">
      <c r="B304" s="35" t="s">
        <v>217</v>
      </c>
      <c r="C304" s="36" t="s">
        <v>249</v>
      </c>
      <c r="D304" s="37" t="s">
        <v>32</v>
      </c>
      <c r="E304" s="36"/>
      <c r="F304" s="38"/>
      <c r="G304" s="163" t="s">
        <v>254</v>
      </c>
      <c r="H304" s="123"/>
    </row>
    <row r="305" spans="2:8" ht="12.75">
      <c r="B305" s="35" t="s">
        <v>217</v>
      </c>
      <c r="C305" s="36" t="s">
        <v>249</v>
      </c>
      <c r="D305" s="37" t="s">
        <v>38</v>
      </c>
      <c r="E305" s="36"/>
      <c r="F305" s="38"/>
      <c r="G305" s="163" t="s">
        <v>255</v>
      </c>
      <c r="H305" s="123"/>
    </row>
    <row r="306" spans="2:8" ht="12.75">
      <c r="B306" s="35" t="s">
        <v>217</v>
      </c>
      <c r="C306" s="36" t="s">
        <v>249</v>
      </c>
      <c r="D306" s="37" t="s">
        <v>40</v>
      </c>
      <c r="E306" s="143"/>
      <c r="F306" s="144"/>
      <c r="G306" s="163" t="s">
        <v>256</v>
      </c>
      <c r="H306" s="123"/>
    </row>
    <row r="307" spans="2:8" ht="12.75">
      <c r="B307" s="35" t="s">
        <v>217</v>
      </c>
      <c r="C307" s="36" t="s">
        <v>249</v>
      </c>
      <c r="D307" s="37" t="s">
        <v>42</v>
      </c>
      <c r="E307" s="28"/>
      <c r="F307" s="30"/>
      <c r="G307" s="163" t="s">
        <v>257</v>
      </c>
      <c r="H307" s="123"/>
    </row>
    <row r="308" spans="2:8" ht="12.75">
      <c r="B308" s="35" t="s">
        <v>217</v>
      </c>
      <c r="C308" s="36" t="s">
        <v>249</v>
      </c>
      <c r="D308" s="37" t="s">
        <v>47</v>
      </c>
      <c r="E308" s="28"/>
      <c r="F308" s="30"/>
      <c r="G308" s="163" t="s">
        <v>258</v>
      </c>
      <c r="H308" s="123"/>
    </row>
    <row r="309" spans="2:8" ht="12.75">
      <c r="B309" s="35" t="s">
        <v>217</v>
      </c>
      <c r="C309" s="36" t="s">
        <v>249</v>
      </c>
      <c r="D309" s="37" t="s">
        <v>60</v>
      </c>
      <c r="E309" s="28"/>
      <c r="F309" s="30"/>
      <c r="G309" s="163" t="s">
        <v>248</v>
      </c>
      <c r="H309" s="123"/>
    </row>
    <row r="310" spans="2:8" ht="12.75">
      <c r="B310" s="19" t="s">
        <v>217</v>
      </c>
      <c r="C310" s="20" t="s">
        <v>259</v>
      </c>
      <c r="D310" s="21"/>
      <c r="E310" s="20"/>
      <c r="F310" s="22"/>
      <c r="G310" s="23" t="s">
        <v>260</v>
      </c>
      <c r="H310" s="121">
        <f>SUM(H311:H318)</f>
        <v>0</v>
      </c>
    </row>
    <row r="311" spans="2:8" ht="12.75">
      <c r="B311" s="35" t="s">
        <v>217</v>
      </c>
      <c r="C311" s="36" t="s">
        <v>259</v>
      </c>
      <c r="D311" s="37" t="s">
        <v>21</v>
      </c>
      <c r="E311" s="28"/>
      <c r="F311" s="30"/>
      <c r="G311" s="39" t="s">
        <v>261</v>
      </c>
      <c r="H311" s="123"/>
    </row>
    <row r="312" spans="2:8" ht="12.75">
      <c r="B312" s="35" t="s">
        <v>217</v>
      </c>
      <c r="C312" s="36" t="s">
        <v>259</v>
      </c>
      <c r="D312" s="37" t="s">
        <v>24</v>
      </c>
      <c r="E312" s="28"/>
      <c r="F312" s="30"/>
      <c r="G312" s="39" t="s">
        <v>262</v>
      </c>
      <c r="H312" s="123"/>
    </row>
    <row r="313" spans="2:8" ht="12.75">
      <c r="B313" s="35" t="s">
        <v>217</v>
      </c>
      <c r="C313" s="36" t="s">
        <v>259</v>
      </c>
      <c r="D313" s="37" t="s">
        <v>28</v>
      </c>
      <c r="E313" s="28"/>
      <c r="F313" s="30"/>
      <c r="G313" s="39" t="s">
        <v>263</v>
      </c>
      <c r="H313" s="123"/>
    </row>
    <row r="314" spans="2:8" ht="12.75">
      <c r="B314" s="35" t="s">
        <v>217</v>
      </c>
      <c r="C314" s="36" t="s">
        <v>259</v>
      </c>
      <c r="D314" s="37" t="s">
        <v>32</v>
      </c>
      <c r="E314" s="28"/>
      <c r="F314" s="30"/>
      <c r="G314" s="39" t="s">
        <v>264</v>
      </c>
      <c r="H314" s="123"/>
    </row>
    <row r="315" spans="2:8" ht="12.75">
      <c r="B315" s="35" t="s">
        <v>217</v>
      </c>
      <c r="C315" s="36" t="s">
        <v>259</v>
      </c>
      <c r="D315" s="37" t="s">
        <v>38</v>
      </c>
      <c r="E315" s="145"/>
      <c r="F315" s="146"/>
      <c r="G315" s="39" t="s">
        <v>265</v>
      </c>
      <c r="H315" s="123"/>
    </row>
    <row r="316" spans="2:8" ht="12.75">
      <c r="B316" s="35" t="s">
        <v>217</v>
      </c>
      <c r="C316" s="36" t="s">
        <v>259</v>
      </c>
      <c r="D316" s="37" t="s">
        <v>40</v>
      </c>
      <c r="E316" s="28"/>
      <c r="F316" s="30"/>
      <c r="G316" s="39" t="s">
        <v>266</v>
      </c>
      <c r="H316" s="123"/>
    </row>
    <row r="317" spans="2:8" ht="12.75">
      <c r="B317" s="35" t="s">
        <v>217</v>
      </c>
      <c r="C317" s="36" t="s">
        <v>259</v>
      </c>
      <c r="D317" s="37" t="s">
        <v>42</v>
      </c>
      <c r="E317" s="28"/>
      <c r="F317" s="30"/>
      <c r="G317" s="39" t="s">
        <v>267</v>
      </c>
      <c r="H317" s="123"/>
    </row>
    <row r="318" spans="2:8" ht="12.75">
      <c r="B318" s="35" t="s">
        <v>217</v>
      </c>
      <c r="C318" s="36" t="s">
        <v>259</v>
      </c>
      <c r="D318" s="37" t="s">
        <v>60</v>
      </c>
      <c r="E318" s="28"/>
      <c r="F318" s="30"/>
      <c r="G318" s="39" t="s">
        <v>248</v>
      </c>
      <c r="H318" s="123"/>
    </row>
    <row r="319" spans="2:8" ht="12.75">
      <c r="B319" s="19" t="s">
        <v>217</v>
      </c>
      <c r="C319" s="20" t="s">
        <v>268</v>
      </c>
      <c r="D319" s="21"/>
      <c r="E319" s="20"/>
      <c r="F319" s="22"/>
      <c r="G319" s="23" t="s">
        <v>269</v>
      </c>
      <c r="H319" s="121">
        <f>SUM(H320:H323)</f>
        <v>0</v>
      </c>
    </row>
    <row r="320" spans="2:8" ht="12.75">
      <c r="B320" s="35" t="s">
        <v>217</v>
      </c>
      <c r="C320" s="36" t="s">
        <v>268</v>
      </c>
      <c r="D320" s="37" t="s">
        <v>21</v>
      </c>
      <c r="E320" s="28"/>
      <c r="F320" s="30"/>
      <c r="G320" s="39" t="s">
        <v>270</v>
      </c>
      <c r="H320" s="123"/>
    </row>
    <row r="321" spans="2:8" ht="12.75">
      <c r="B321" s="35" t="s">
        <v>217</v>
      </c>
      <c r="C321" s="36" t="s">
        <v>268</v>
      </c>
      <c r="D321" s="37" t="s">
        <v>24</v>
      </c>
      <c r="E321" s="147"/>
      <c r="F321" s="61"/>
      <c r="G321" s="39" t="s">
        <v>271</v>
      </c>
      <c r="H321" s="123"/>
    </row>
    <row r="322" spans="2:8" ht="12.75">
      <c r="B322" s="35" t="s">
        <v>217</v>
      </c>
      <c r="C322" s="36" t="s">
        <v>268</v>
      </c>
      <c r="D322" s="37" t="s">
        <v>28</v>
      </c>
      <c r="E322" s="147"/>
      <c r="F322" s="61"/>
      <c r="G322" s="39" t="s">
        <v>272</v>
      </c>
      <c r="H322" s="123"/>
    </row>
    <row r="323" spans="2:8" ht="12.75">
      <c r="B323" s="35" t="s">
        <v>217</v>
      </c>
      <c r="C323" s="36" t="s">
        <v>268</v>
      </c>
      <c r="D323" s="37" t="s">
        <v>60</v>
      </c>
      <c r="E323" s="28"/>
      <c r="F323" s="30"/>
      <c r="G323" s="39" t="s">
        <v>248</v>
      </c>
      <c r="H323" s="123"/>
    </row>
    <row r="324" spans="2:8" ht="12.75">
      <c r="B324" s="19" t="s">
        <v>217</v>
      </c>
      <c r="C324" s="20" t="s">
        <v>273</v>
      </c>
      <c r="D324" s="21"/>
      <c r="E324" s="20"/>
      <c r="F324" s="22"/>
      <c r="G324" s="23" t="s">
        <v>274</v>
      </c>
      <c r="H324" s="121">
        <f>SUM(H325:H336)</f>
        <v>0</v>
      </c>
    </row>
    <row r="325" spans="2:8" ht="12.75">
      <c r="B325" s="35" t="s">
        <v>217</v>
      </c>
      <c r="C325" s="36" t="s">
        <v>273</v>
      </c>
      <c r="D325" s="37" t="s">
        <v>21</v>
      </c>
      <c r="E325" s="36"/>
      <c r="F325" s="38"/>
      <c r="G325" s="39" t="s">
        <v>275</v>
      </c>
      <c r="H325" s="123"/>
    </row>
    <row r="326" spans="2:8" ht="12.75">
      <c r="B326" s="35" t="s">
        <v>217</v>
      </c>
      <c r="C326" s="36" t="s">
        <v>273</v>
      </c>
      <c r="D326" s="37" t="s">
        <v>24</v>
      </c>
      <c r="E326" s="36"/>
      <c r="F326" s="38"/>
      <c r="G326" s="39" t="s">
        <v>276</v>
      </c>
      <c r="H326" s="123"/>
    </row>
    <row r="327" spans="2:8" ht="12.75">
      <c r="B327" s="35" t="s">
        <v>217</v>
      </c>
      <c r="C327" s="36" t="s">
        <v>273</v>
      </c>
      <c r="D327" s="37" t="s">
        <v>28</v>
      </c>
      <c r="E327" s="36"/>
      <c r="F327" s="38"/>
      <c r="G327" s="39" t="s">
        <v>277</v>
      </c>
      <c r="H327" s="123"/>
    </row>
    <row r="328" spans="2:8" ht="12.75">
      <c r="B328" s="35" t="s">
        <v>217</v>
      </c>
      <c r="C328" s="36" t="s">
        <v>273</v>
      </c>
      <c r="D328" s="37" t="s">
        <v>32</v>
      </c>
      <c r="E328" s="36"/>
      <c r="F328" s="38"/>
      <c r="G328" s="39" t="s">
        <v>278</v>
      </c>
      <c r="H328" s="123"/>
    </row>
    <row r="329" spans="2:8" ht="12.75">
      <c r="B329" s="35" t="s">
        <v>217</v>
      </c>
      <c r="C329" s="36" t="s">
        <v>273</v>
      </c>
      <c r="D329" s="37" t="s">
        <v>38</v>
      </c>
      <c r="E329" s="36"/>
      <c r="F329" s="38"/>
      <c r="G329" s="39" t="s">
        <v>279</v>
      </c>
      <c r="H329" s="123"/>
    </row>
    <row r="330" spans="2:8" ht="12.75">
      <c r="B330" s="35" t="s">
        <v>217</v>
      </c>
      <c r="C330" s="36" t="s">
        <v>273</v>
      </c>
      <c r="D330" s="37" t="s">
        <v>40</v>
      </c>
      <c r="E330" s="36"/>
      <c r="F330" s="38"/>
      <c r="G330" s="39" t="s">
        <v>280</v>
      </c>
      <c r="H330" s="123"/>
    </row>
    <row r="331" spans="2:8" ht="12.75">
      <c r="B331" s="35" t="s">
        <v>217</v>
      </c>
      <c r="C331" s="36" t="s">
        <v>273</v>
      </c>
      <c r="D331" s="37" t="s">
        <v>42</v>
      </c>
      <c r="E331" s="36"/>
      <c r="F331" s="38"/>
      <c r="G331" s="39" t="s">
        <v>281</v>
      </c>
      <c r="H331" s="123"/>
    </row>
    <row r="332" spans="2:8" ht="12.75">
      <c r="B332" s="35" t="s">
        <v>217</v>
      </c>
      <c r="C332" s="36" t="s">
        <v>273</v>
      </c>
      <c r="D332" s="37" t="s">
        <v>47</v>
      </c>
      <c r="E332" s="36"/>
      <c r="F332" s="38"/>
      <c r="G332" s="39" t="s">
        <v>282</v>
      </c>
      <c r="H332" s="123"/>
    </row>
    <row r="333" spans="2:8" ht="12.75">
      <c r="B333" s="35" t="s">
        <v>217</v>
      </c>
      <c r="C333" s="36" t="s">
        <v>273</v>
      </c>
      <c r="D333" s="37" t="s">
        <v>51</v>
      </c>
      <c r="E333" s="36"/>
      <c r="F333" s="38"/>
      <c r="G333" s="39" t="s">
        <v>283</v>
      </c>
      <c r="H333" s="123"/>
    </row>
    <row r="334" spans="2:8" ht="12.75">
      <c r="B334" s="35" t="s">
        <v>217</v>
      </c>
      <c r="C334" s="36" t="s">
        <v>273</v>
      </c>
      <c r="D334" s="37" t="s">
        <v>62</v>
      </c>
      <c r="E334" s="36"/>
      <c r="F334" s="38"/>
      <c r="G334" s="39" t="s">
        <v>284</v>
      </c>
      <c r="H334" s="123"/>
    </row>
    <row r="335" spans="2:8" ht="12.75">
      <c r="B335" s="35" t="s">
        <v>217</v>
      </c>
      <c r="C335" s="36" t="s">
        <v>273</v>
      </c>
      <c r="D335" s="37" t="s">
        <v>65</v>
      </c>
      <c r="E335" s="36"/>
      <c r="F335" s="38"/>
      <c r="G335" s="39" t="s">
        <v>285</v>
      </c>
      <c r="H335" s="123"/>
    </row>
    <row r="336" spans="2:8" ht="12.75">
      <c r="B336" s="35" t="s">
        <v>217</v>
      </c>
      <c r="C336" s="36" t="s">
        <v>273</v>
      </c>
      <c r="D336" s="37" t="s">
        <v>60</v>
      </c>
      <c r="E336" s="36"/>
      <c r="F336" s="38"/>
      <c r="G336" s="39" t="s">
        <v>248</v>
      </c>
      <c r="H336" s="123"/>
    </row>
    <row r="337" spans="2:8" ht="12.75">
      <c r="B337" s="19" t="s">
        <v>217</v>
      </c>
      <c r="C337" s="20" t="s">
        <v>286</v>
      </c>
      <c r="D337" s="70"/>
      <c r="E337" s="71"/>
      <c r="F337" s="72"/>
      <c r="G337" s="23" t="s">
        <v>287</v>
      </c>
      <c r="H337" s="121">
        <f>SUM(H338:H344)</f>
        <v>0</v>
      </c>
    </row>
    <row r="338" spans="2:8" ht="12.75">
      <c r="B338" s="35" t="s">
        <v>217</v>
      </c>
      <c r="C338" s="36" t="s">
        <v>286</v>
      </c>
      <c r="D338" s="37" t="s">
        <v>21</v>
      </c>
      <c r="E338" s="36"/>
      <c r="F338" s="38"/>
      <c r="G338" s="39" t="s">
        <v>288</v>
      </c>
      <c r="H338" s="123"/>
    </row>
    <row r="339" spans="2:8" ht="12.75">
      <c r="B339" s="35" t="s">
        <v>217</v>
      </c>
      <c r="C339" s="36" t="s">
        <v>286</v>
      </c>
      <c r="D339" s="37" t="s">
        <v>24</v>
      </c>
      <c r="E339" s="36"/>
      <c r="F339" s="38"/>
      <c r="G339" s="39" t="s">
        <v>289</v>
      </c>
      <c r="H339" s="123"/>
    </row>
    <row r="340" spans="2:8" ht="12.75">
      <c r="B340" s="35" t="s">
        <v>217</v>
      </c>
      <c r="C340" s="36" t="s">
        <v>286</v>
      </c>
      <c r="D340" s="37" t="s">
        <v>28</v>
      </c>
      <c r="E340" s="36"/>
      <c r="F340" s="38"/>
      <c r="G340" s="39" t="s">
        <v>290</v>
      </c>
      <c r="H340" s="123"/>
    </row>
    <row r="341" spans="2:8" ht="12.75">
      <c r="B341" s="35" t="s">
        <v>217</v>
      </c>
      <c r="C341" s="36" t="s">
        <v>286</v>
      </c>
      <c r="D341" s="37" t="s">
        <v>32</v>
      </c>
      <c r="E341" s="36"/>
      <c r="F341" s="38"/>
      <c r="G341" s="39" t="s">
        <v>291</v>
      </c>
      <c r="H341" s="123"/>
    </row>
    <row r="342" spans="2:8" ht="12.75">
      <c r="B342" s="35" t="s">
        <v>217</v>
      </c>
      <c r="C342" s="36" t="s">
        <v>286</v>
      </c>
      <c r="D342" s="37" t="s">
        <v>38</v>
      </c>
      <c r="E342" s="36"/>
      <c r="F342" s="38"/>
      <c r="G342" s="39" t="s">
        <v>292</v>
      </c>
      <c r="H342" s="123"/>
    </row>
    <row r="343" spans="2:8" ht="12.75">
      <c r="B343" s="35" t="s">
        <v>217</v>
      </c>
      <c r="C343" s="36" t="s">
        <v>286</v>
      </c>
      <c r="D343" s="37" t="s">
        <v>40</v>
      </c>
      <c r="E343" s="36"/>
      <c r="F343" s="38"/>
      <c r="G343" s="39" t="s">
        <v>293</v>
      </c>
      <c r="H343" s="123"/>
    </row>
    <row r="344" spans="2:8" ht="12.75">
      <c r="B344" s="35" t="s">
        <v>217</v>
      </c>
      <c r="C344" s="36" t="s">
        <v>286</v>
      </c>
      <c r="D344" s="60">
        <v>999</v>
      </c>
      <c r="E344" s="147"/>
      <c r="F344" s="61"/>
      <c r="G344" s="39" t="s">
        <v>248</v>
      </c>
      <c r="H344" s="123"/>
    </row>
    <row r="345" spans="2:8" ht="12.75">
      <c r="B345" s="19" t="s">
        <v>217</v>
      </c>
      <c r="C345" s="73">
        <v>10</v>
      </c>
      <c r="D345" s="74"/>
      <c r="E345" s="75"/>
      <c r="F345" s="76"/>
      <c r="G345" s="23" t="s">
        <v>294</v>
      </c>
      <c r="H345" s="121">
        <f>SUM(H346:H350)</f>
        <v>0</v>
      </c>
    </row>
    <row r="346" spans="2:8" ht="12.75">
      <c r="B346" s="35" t="s">
        <v>217</v>
      </c>
      <c r="C346" s="36" t="s">
        <v>295</v>
      </c>
      <c r="D346" s="37" t="s">
        <v>21</v>
      </c>
      <c r="E346" s="147"/>
      <c r="F346" s="61"/>
      <c r="G346" s="39" t="s">
        <v>296</v>
      </c>
      <c r="H346" s="123"/>
    </row>
    <row r="347" spans="2:8" ht="12.75">
      <c r="B347" s="35" t="s">
        <v>217</v>
      </c>
      <c r="C347" s="36" t="s">
        <v>295</v>
      </c>
      <c r="D347" s="37" t="s">
        <v>24</v>
      </c>
      <c r="E347" s="147"/>
      <c r="F347" s="61"/>
      <c r="G347" s="39" t="s">
        <v>297</v>
      </c>
      <c r="H347" s="123"/>
    </row>
    <row r="348" spans="2:8" ht="12.75">
      <c r="B348" s="35" t="s">
        <v>217</v>
      </c>
      <c r="C348" s="36" t="s">
        <v>295</v>
      </c>
      <c r="D348" s="37" t="s">
        <v>28</v>
      </c>
      <c r="E348" s="147"/>
      <c r="F348" s="61"/>
      <c r="G348" s="39" t="s">
        <v>298</v>
      </c>
      <c r="H348" s="123"/>
    </row>
    <row r="349" spans="2:8" ht="12.75">
      <c r="B349" s="35" t="s">
        <v>217</v>
      </c>
      <c r="C349" s="36" t="s">
        <v>295</v>
      </c>
      <c r="D349" s="37" t="s">
        <v>32</v>
      </c>
      <c r="E349" s="147"/>
      <c r="F349" s="61"/>
      <c r="G349" s="39" t="s">
        <v>299</v>
      </c>
      <c r="H349" s="123"/>
    </row>
    <row r="350" spans="2:8" ht="12.75">
      <c r="B350" s="35" t="s">
        <v>217</v>
      </c>
      <c r="C350" s="36" t="s">
        <v>295</v>
      </c>
      <c r="D350" s="60">
        <v>999</v>
      </c>
      <c r="E350" s="147"/>
      <c r="F350" s="61"/>
      <c r="G350" s="39" t="s">
        <v>248</v>
      </c>
      <c r="H350" s="123"/>
    </row>
    <row r="351" spans="2:8" ht="12.75">
      <c r="B351" s="19" t="s">
        <v>217</v>
      </c>
      <c r="C351" s="73">
        <v>11</v>
      </c>
      <c r="D351" s="74"/>
      <c r="E351" s="75"/>
      <c r="F351" s="76"/>
      <c r="G351" s="23" t="s">
        <v>300</v>
      </c>
      <c r="H351" s="121">
        <f>SUM(H352:H355)</f>
        <v>0</v>
      </c>
    </row>
    <row r="352" spans="2:8" ht="12.75">
      <c r="B352" s="35" t="s">
        <v>217</v>
      </c>
      <c r="C352" s="36" t="s">
        <v>301</v>
      </c>
      <c r="D352" s="37" t="s">
        <v>21</v>
      </c>
      <c r="E352" s="147"/>
      <c r="F352" s="61"/>
      <c r="G352" s="39" t="s">
        <v>302</v>
      </c>
      <c r="H352" s="123"/>
    </row>
    <row r="353" spans="2:8" ht="12.75">
      <c r="B353" s="35" t="s">
        <v>217</v>
      </c>
      <c r="C353" s="36" t="s">
        <v>301</v>
      </c>
      <c r="D353" s="37" t="s">
        <v>24</v>
      </c>
      <c r="E353" s="147"/>
      <c r="F353" s="61"/>
      <c r="G353" s="39" t="s">
        <v>303</v>
      </c>
      <c r="H353" s="123"/>
    </row>
    <row r="354" spans="2:8" ht="12.75">
      <c r="B354" s="35" t="s">
        <v>217</v>
      </c>
      <c r="C354" s="36" t="s">
        <v>301</v>
      </c>
      <c r="D354" s="37" t="s">
        <v>28</v>
      </c>
      <c r="E354" s="147"/>
      <c r="F354" s="61"/>
      <c r="G354" s="39" t="s">
        <v>304</v>
      </c>
      <c r="H354" s="123"/>
    </row>
    <row r="355" spans="2:8" ht="12.75">
      <c r="B355" s="35" t="s">
        <v>217</v>
      </c>
      <c r="C355" s="36" t="s">
        <v>301</v>
      </c>
      <c r="D355" s="60">
        <v>999</v>
      </c>
      <c r="E355" s="147"/>
      <c r="F355" s="61"/>
      <c r="G355" s="39" t="s">
        <v>248</v>
      </c>
      <c r="H355" s="123"/>
    </row>
    <row r="356" spans="2:8" ht="12.75">
      <c r="B356" s="77" t="s">
        <v>217</v>
      </c>
      <c r="C356" s="78">
        <v>12</v>
      </c>
      <c r="D356" s="74"/>
      <c r="E356" s="75"/>
      <c r="F356" s="76"/>
      <c r="G356" s="79" t="s">
        <v>305</v>
      </c>
      <c r="H356" s="121">
        <f>SUM(H357:H363)</f>
        <v>0</v>
      </c>
    </row>
    <row r="357" spans="2:8" ht="12.75">
      <c r="B357" s="35" t="s">
        <v>217</v>
      </c>
      <c r="C357" s="59">
        <v>12</v>
      </c>
      <c r="D357" s="37" t="s">
        <v>21</v>
      </c>
      <c r="E357" s="147"/>
      <c r="F357" s="61"/>
      <c r="G357" s="39" t="s">
        <v>306</v>
      </c>
      <c r="H357" s="123"/>
    </row>
    <row r="358" spans="2:8" ht="12.75">
      <c r="B358" s="35" t="s">
        <v>217</v>
      </c>
      <c r="C358" s="59">
        <v>12</v>
      </c>
      <c r="D358" s="37" t="s">
        <v>24</v>
      </c>
      <c r="E358" s="147"/>
      <c r="F358" s="61"/>
      <c r="G358" s="39" t="s">
        <v>307</v>
      </c>
      <c r="H358" s="123"/>
    </row>
    <row r="359" spans="2:8" ht="12.75">
      <c r="B359" s="35" t="s">
        <v>217</v>
      </c>
      <c r="C359" s="59">
        <v>12</v>
      </c>
      <c r="D359" s="37" t="s">
        <v>28</v>
      </c>
      <c r="E359" s="147"/>
      <c r="F359" s="61"/>
      <c r="G359" s="39" t="s">
        <v>308</v>
      </c>
      <c r="H359" s="123"/>
    </row>
    <row r="360" spans="2:8" ht="12.75">
      <c r="B360" s="35" t="s">
        <v>217</v>
      </c>
      <c r="C360" s="59">
        <v>12</v>
      </c>
      <c r="D360" s="37" t="s">
        <v>32</v>
      </c>
      <c r="E360" s="147"/>
      <c r="F360" s="61"/>
      <c r="G360" s="39" t="s">
        <v>309</v>
      </c>
      <c r="H360" s="123"/>
    </row>
    <row r="361" spans="2:8" ht="12.75">
      <c r="B361" s="35" t="s">
        <v>217</v>
      </c>
      <c r="C361" s="59">
        <v>12</v>
      </c>
      <c r="D361" s="37" t="s">
        <v>38</v>
      </c>
      <c r="E361" s="147"/>
      <c r="F361" s="61"/>
      <c r="G361" s="39" t="s">
        <v>310</v>
      </c>
      <c r="H361" s="123"/>
    </row>
    <row r="362" spans="2:8" ht="12.75">
      <c r="B362" s="35" t="s">
        <v>217</v>
      </c>
      <c r="C362" s="59">
        <v>12</v>
      </c>
      <c r="D362" s="37" t="s">
        <v>40</v>
      </c>
      <c r="E362" s="147"/>
      <c r="F362" s="61"/>
      <c r="G362" s="39" t="s">
        <v>311</v>
      </c>
      <c r="H362" s="123"/>
    </row>
    <row r="363" spans="2:8" ht="12.75">
      <c r="B363" s="35" t="s">
        <v>217</v>
      </c>
      <c r="C363" s="59">
        <v>12</v>
      </c>
      <c r="D363" s="60">
        <v>999</v>
      </c>
      <c r="E363" s="147"/>
      <c r="F363" s="61"/>
      <c r="G363" s="39" t="s">
        <v>248</v>
      </c>
      <c r="H363" s="123"/>
    </row>
    <row r="364" spans="2:8" ht="12.75">
      <c r="B364" s="80"/>
      <c r="C364" s="81"/>
      <c r="D364" s="82"/>
      <c r="E364" s="81"/>
      <c r="F364" s="83"/>
      <c r="G364" s="80"/>
      <c r="H364" s="123"/>
    </row>
    <row r="365" spans="2:8" ht="12.75">
      <c r="B365" s="12" t="s">
        <v>312</v>
      </c>
      <c r="C365" s="84"/>
      <c r="D365" s="85"/>
      <c r="E365" s="84"/>
      <c r="F365" s="86"/>
      <c r="G365" s="16" t="s">
        <v>313</v>
      </c>
      <c r="H365" s="125">
        <f>SUM(H366+H368)</f>
        <v>0</v>
      </c>
    </row>
    <row r="366" spans="2:8" ht="12.75">
      <c r="B366" s="87">
        <v>23</v>
      </c>
      <c r="C366" s="20" t="s">
        <v>2</v>
      </c>
      <c r="D366" s="74"/>
      <c r="E366" s="75"/>
      <c r="F366" s="76"/>
      <c r="G366" s="23" t="s">
        <v>314</v>
      </c>
      <c r="H366" s="121">
        <f>SUM(H367:H367)</f>
        <v>0</v>
      </c>
    </row>
    <row r="367" spans="2:8" ht="12.75">
      <c r="B367" s="58">
        <v>23</v>
      </c>
      <c r="C367" s="36" t="s">
        <v>2</v>
      </c>
      <c r="D367" s="37" t="s">
        <v>32</v>
      </c>
      <c r="E367" s="147"/>
      <c r="F367" s="61"/>
      <c r="G367" s="39" t="s">
        <v>315</v>
      </c>
      <c r="H367" s="123"/>
    </row>
    <row r="368" spans="2:8" ht="12.75">
      <c r="B368" s="87">
        <v>23</v>
      </c>
      <c r="C368" s="20" t="s">
        <v>4</v>
      </c>
      <c r="D368" s="74"/>
      <c r="E368" s="75"/>
      <c r="F368" s="76"/>
      <c r="G368" s="23" t="s">
        <v>314</v>
      </c>
      <c r="H368" s="121">
        <f>SUM(H369:H371)</f>
        <v>0</v>
      </c>
    </row>
    <row r="369" spans="2:8" ht="12.75">
      <c r="B369" s="58">
        <v>23</v>
      </c>
      <c r="C369" s="36" t="s">
        <v>4</v>
      </c>
      <c r="D369" s="37" t="s">
        <v>21</v>
      </c>
      <c r="E369" s="147"/>
      <c r="F369" s="61"/>
      <c r="G369" s="39" t="s">
        <v>539</v>
      </c>
      <c r="H369" s="123"/>
    </row>
    <row r="370" spans="2:8" ht="12.75">
      <c r="B370" s="58">
        <v>23</v>
      </c>
      <c r="C370" s="36" t="s">
        <v>4</v>
      </c>
      <c r="D370" s="37" t="s">
        <v>24</v>
      </c>
      <c r="E370" s="147"/>
      <c r="F370" s="61"/>
      <c r="G370" s="39" t="s">
        <v>540</v>
      </c>
      <c r="H370" s="123"/>
    </row>
    <row r="371" spans="2:8" ht="12.75">
      <c r="B371" s="58">
        <v>23</v>
      </c>
      <c r="C371" s="36" t="s">
        <v>4</v>
      </c>
      <c r="D371" s="37" t="s">
        <v>28</v>
      </c>
      <c r="E371" s="147"/>
      <c r="F371" s="61"/>
      <c r="G371" s="257" t="s">
        <v>541</v>
      </c>
      <c r="H371" s="123"/>
    </row>
    <row r="372" spans="2:8" ht="12.75">
      <c r="B372" s="80"/>
      <c r="C372" s="88"/>
      <c r="D372" s="89"/>
      <c r="E372" s="81"/>
      <c r="F372" s="83"/>
      <c r="G372" s="80"/>
      <c r="H372" s="123"/>
    </row>
    <row r="373" spans="2:8" ht="12.75">
      <c r="B373" s="16">
        <v>24</v>
      </c>
      <c r="C373" s="84"/>
      <c r="D373" s="14"/>
      <c r="E373" s="84"/>
      <c r="F373" s="86"/>
      <c r="G373" s="16" t="s">
        <v>316</v>
      </c>
      <c r="H373" s="125">
        <f>SUM(H374+H384+H407+H408+H409+H410)</f>
        <v>0</v>
      </c>
    </row>
    <row r="374" spans="2:8" ht="12.75">
      <c r="B374" s="87">
        <v>24</v>
      </c>
      <c r="C374" s="20" t="s">
        <v>2</v>
      </c>
      <c r="D374" s="74"/>
      <c r="E374" s="75"/>
      <c r="F374" s="76"/>
      <c r="G374" s="23" t="s">
        <v>317</v>
      </c>
      <c r="H374" s="121">
        <f>SUM(H375:H383)</f>
        <v>0</v>
      </c>
    </row>
    <row r="375" spans="2:8" ht="12.75">
      <c r="B375" s="51">
        <v>24</v>
      </c>
      <c r="C375" s="52" t="s">
        <v>2</v>
      </c>
      <c r="D375" s="50" t="s">
        <v>21</v>
      </c>
      <c r="E375" s="52"/>
      <c r="F375" s="49"/>
      <c r="G375" s="164" t="s">
        <v>318</v>
      </c>
      <c r="H375" s="122"/>
    </row>
    <row r="376" spans="2:8" ht="12.75">
      <c r="B376" s="51">
        <v>24</v>
      </c>
      <c r="C376" s="52" t="s">
        <v>2</v>
      </c>
      <c r="D376" s="50" t="s">
        <v>24</v>
      </c>
      <c r="E376" s="52"/>
      <c r="F376" s="49"/>
      <c r="G376" s="164" t="s">
        <v>319</v>
      </c>
      <c r="H376" s="122"/>
    </row>
    <row r="377" spans="2:8" ht="12.75">
      <c r="B377" s="51">
        <v>24</v>
      </c>
      <c r="C377" s="52" t="s">
        <v>2</v>
      </c>
      <c r="D377" s="50" t="s">
        <v>28</v>
      </c>
      <c r="E377" s="52"/>
      <c r="F377" s="49"/>
      <c r="G377" s="164" t="s">
        <v>320</v>
      </c>
      <c r="H377" s="122"/>
    </row>
    <row r="378" spans="2:8" ht="12.75">
      <c r="B378" s="51">
        <v>24</v>
      </c>
      <c r="C378" s="52" t="s">
        <v>2</v>
      </c>
      <c r="D378" s="50" t="s">
        <v>32</v>
      </c>
      <c r="E378" s="52"/>
      <c r="F378" s="49"/>
      <c r="G378" s="164" t="s">
        <v>321</v>
      </c>
      <c r="H378" s="122"/>
    </row>
    <row r="379" spans="2:8" ht="12.75">
      <c r="B379" s="51">
        <v>24</v>
      </c>
      <c r="C379" s="52" t="s">
        <v>2</v>
      </c>
      <c r="D379" s="50" t="s">
        <v>38</v>
      </c>
      <c r="E379" s="52"/>
      <c r="F379" s="49"/>
      <c r="G379" s="164" t="s">
        <v>322</v>
      </c>
      <c r="H379" s="122"/>
    </row>
    <row r="380" spans="2:8" ht="12.75">
      <c r="B380" s="51">
        <v>24</v>
      </c>
      <c r="C380" s="52" t="s">
        <v>2</v>
      </c>
      <c r="D380" s="50" t="s">
        <v>40</v>
      </c>
      <c r="E380" s="52"/>
      <c r="F380" s="49"/>
      <c r="G380" s="164" t="s">
        <v>323</v>
      </c>
      <c r="H380" s="122"/>
    </row>
    <row r="381" spans="2:8" ht="12.75">
      <c r="B381" s="51">
        <v>24</v>
      </c>
      <c r="C381" s="52" t="s">
        <v>2</v>
      </c>
      <c r="D381" s="50" t="s">
        <v>42</v>
      </c>
      <c r="E381" s="52"/>
      <c r="F381" s="49"/>
      <c r="G381" s="164" t="s">
        <v>324</v>
      </c>
      <c r="H381" s="122"/>
    </row>
    <row r="382" spans="2:8" ht="12.75">
      <c r="B382" s="51">
        <v>24</v>
      </c>
      <c r="C382" s="52" t="s">
        <v>2</v>
      </c>
      <c r="D382" s="50" t="s">
        <v>47</v>
      </c>
      <c r="E382" s="52"/>
      <c r="F382" s="49"/>
      <c r="G382" s="164" t="s">
        <v>325</v>
      </c>
      <c r="H382" s="122"/>
    </row>
    <row r="383" spans="2:8" ht="12.75">
      <c r="B383" s="51">
        <v>24</v>
      </c>
      <c r="C383" s="52" t="s">
        <v>2</v>
      </c>
      <c r="D383" s="50" t="s">
        <v>60</v>
      </c>
      <c r="E383" s="148"/>
      <c r="F383" s="149"/>
      <c r="G383" s="91" t="s">
        <v>326</v>
      </c>
      <c r="H383" s="122"/>
    </row>
    <row r="384" spans="2:8" ht="12.75">
      <c r="B384" s="87">
        <v>24</v>
      </c>
      <c r="C384" s="20" t="s">
        <v>4</v>
      </c>
      <c r="D384" s="74"/>
      <c r="E384" s="75"/>
      <c r="F384" s="76"/>
      <c r="G384" s="23" t="s">
        <v>327</v>
      </c>
      <c r="H384" s="121">
        <f>SUM(H385+H386+H388+H391+H395+H399+H401+H402+H403)</f>
        <v>0</v>
      </c>
    </row>
    <row r="385" spans="2:8" ht="12.75">
      <c r="B385" s="51">
        <v>24</v>
      </c>
      <c r="C385" s="52" t="s">
        <v>4</v>
      </c>
      <c r="D385" s="50" t="s">
        <v>21</v>
      </c>
      <c r="E385" s="204"/>
      <c r="F385" s="94"/>
      <c r="G385" s="91" t="s">
        <v>507</v>
      </c>
      <c r="H385" s="254"/>
    </row>
    <row r="386" spans="2:8" ht="12.75">
      <c r="B386" s="51">
        <v>24</v>
      </c>
      <c r="C386" s="52" t="s">
        <v>4</v>
      </c>
      <c r="D386" s="50" t="s">
        <v>24</v>
      </c>
      <c r="E386" s="52"/>
      <c r="F386" s="94"/>
      <c r="G386" s="91" t="s">
        <v>508</v>
      </c>
      <c r="H386" s="123">
        <f>SUM(H387)</f>
        <v>0</v>
      </c>
    </row>
    <row r="387" spans="2:8" ht="12.75">
      <c r="B387" s="51">
        <v>24</v>
      </c>
      <c r="C387" s="52" t="s">
        <v>4</v>
      </c>
      <c r="D387" s="56" t="s">
        <v>24</v>
      </c>
      <c r="E387" s="138" t="s">
        <v>21</v>
      </c>
      <c r="F387" s="195"/>
      <c r="G387" s="159" t="s">
        <v>509</v>
      </c>
      <c r="H387" s="123"/>
    </row>
    <row r="388" spans="2:8" ht="12.75">
      <c r="B388" s="51">
        <v>24</v>
      </c>
      <c r="C388" s="52" t="s">
        <v>4</v>
      </c>
      <c r="D388" s="50" t="s">
        <v>511</v>
      </c>
      <c r="E388" s="52"/>
      <c r="F388" s="94"/>
      <c r="G388" s="91" t="s">
        <v>510</v>
      </c>
      <c r="H388" s="123">
        <f>SUM(H389:H390)</f>
        <v>0</v>
      </c>
    </row>
    <row r="389" spans="2:8" ht="12.75">
      <c r="B389" s="51" t="s">
        <v>328</v>
      </c>
      <c r="C389" s="52" t="s">
        <v>4</v>
      </c>
      <c r="D389" s="50" t="s">
        <v>511</v>
      </c>
      <c r="E389" s="52" t="s">
        <v>21</v>
      </c>
      <c r="F389" s="94"/>
      <c r="G389" s="157" t="s">
        <v>512</v>
      </c>
      <c r="H389" s="122"/>
    </row>
    <row r="390" spans="2:8" ht="12.75">
      <c r="B390" s="51">
        <v>24</v>
      </c>
      <c r="C390" s="52" t="s">
        <v>4</v>
      </c>
      <c r="D390" s="50" t="s">
        <v>511</v>
      </c>
      <c r="E390" s="52" t="s">
        <v>24</v>
      </c>
      <c r="F390" s="90"/>
      <c r="G390" s="157" t="s">
        <v>331</v>
      </c>
      <c r="H390" s="123"/>
    </row>
    <row r="391" spans="2:8" ht="12.75">
      <c r="B391" s="51">
        <v>24</v>
      </c>
      <c r="C391" s="52" t="s">
        <v>4</v>
      </c>
      <c r="D391" s="50" t="s">
        <v>513</v>
      </c>
      <c r="E391" s="52"/>
      <c r="F391" s="90"/>
      <c r="G391" s="91" t="s">
        <v>329</v>
      </c>
      <c r="H391" s="123">
        <f>SUM(H392:H394)</f>
        <v>0</v>
      </c>
    </row>
    <row r="392" spans="2:8" ht="12.75">
      <c r="B392" s="51">
        <v>24</v>
      </c>
      <c r="C392" s="52" t="s">
        <v>4</v>
      </c>
      <c r="D392" s="50" t="s">
        <v>513</v>
      </c>
      <c r="E392" s="52" t="s">
        <v>21</v>
      </c>
      <c r="F392" s="90"/>
      <c r="G392" s="157" t="s">
        <v>514</v>
      </c>
      <c r="H392" s="123"/>
    </row>
    <row r="393" spans="2:8" ht="12.75">
      <c r="B393" s="51">
        <v>24</v>
      </c>
      <c r="C393" s="52" t="s">
        <v>4</v>
      </c>
      <c r="D393" s="50" t="s">
        <v>513</v>
      </c>
      <c r="E393" s="52" t="s">
        <v>24</v>
      </c>
      <c r="F393" s="90"/>
      <c r="G393" s="157" t="s">
        <v>515</v>
      </c>
      <c r="H393" s="123"/>
    </row>
    <row r="394" spans="2:8" ht="12.75">
      <c r="B394" s="51">
        <v>24</v>
      </c>
      <c r="C394" s="52" t="s">
        <v>4</v>
      </c>
      <c r="D394" s="50" t="s">
        <v>513</v>
      </c>
      <c r="E394" s="52" t="s">
        <v>28</v>
      </c>
      <c r="F394" s="90"/>
      <c r="G394" s="157" t="s">
        <v>516</v>
      </c>
      <c r="H394" s="123"/>
    </row>
    <row r="395" spans="2:8" ht="12.75">
      <c r="B395" s="51" t="s">
        <v>328</v>
      </c>
      <c r="C395" s="52" t="s">
        <v>4</v>
      </c>
      <c r="D395" s="50" t="s">
        <v>517</v>
      </c>
      <c r="E395" s="52"/>
      <c r="F395" s="90"/>
      <c r="G395" s="91" t="s">
        <v>330</v>
      </c>
      <c r="H395" s="123">
        <f>SUM(H396:H398)</f>
        <v>0</v>
      </c>
    </row>
    <row r="396" spans="2:8" ht="12.75">
      <c r="B396" s="51" t="s">
        <v>328</v>
      </c>
      <c r="C396" s="52" t="s">
        <v>4</v>
      </c>
      <c r="D396" s="50" t="s">
        <v>517</v>
      </c>
      <c r="E396" s="52" t="s">
        <v>21</v>
      </c>
      <c r="F396" s="90"/>
      <c r="G396" s="157" t="s">
        <v>514</v>
      </c>
      <c r="H396" s="123"/>
    </row>
    <row r="397" spans="2:8" ht="12.75">
      <c r="B397" s="51" t="s">
        <v>328</v>
      </c>
      <c r="C397" s="52" t="s">
        <v>4</v>
      </c>
      <c r="D397" s="50" t="s">
        <v>517</v>
      </c>
      <c r="E397" s="52" t="s">
        <v>24</v>
      </c>
      <c r="F397" s="90"/>
      <c r="G397" s="157" t="s">
        <v>515</v>
      </c>
      <c r="H397" s="123"/>
    </row>
    <row r="398" spans="2:8" ht="12.75">
      <c r="B398" s="51">
        <v>24</v>
      </c>
      <c r="C398" s="52" t="s">
        <v>4</v>
      </c>
      <c r="D398" s="50" t="s">
        <v>517</v>
      </c>
      <c r="E398" s="52" t="s">
        <v>28</v>
      </c>
      <c r="F398" s="90"/>
      <c r="G398" s="157" t="s">
        <v>516</v>
      </c>
      <c r="H398" s="123"/>
    </row>
    <row r="399" spans="2:8" ht="12.75">
      <c r="B399" s="51">
        <v>24</v>
      </c>
      <c r="C399" s="52" t="s">
        <v>4</v>
      </c>
      <c r="D399" s="50" t="s">
        <v>518</v>
      </c>
      <c r="E399" s="52"/>
      <c r="F399" s="90"/>
      <c r="G399" s="91" t="s">
        <v>519</v>
      </c>
      <c r="H399" s="123">
        <f>SUM(H400)</f>
        <v>0</v>
      </c>
    </row>
    <row r="400" spans="2:8" ht="12.75">
      <c r="B400" s="51" t="s">
        <v>328</v>
      </c>
      <c r="C400" s="52" t="s">
        <v>4</v>
      </c>
      <c r="D400" s="50" t="s">
        <v>518</v>
      </c>
      <c r="E400" s="52" t="s">
        <v>21</v>
      </c>
      <c r="F400" s="90"/>
      <c r="G400" s="157" t="s">
        <v>520</v>
      </c>
      <c r="H400" s="123"/>
    </row>
    <row r="401" spans="2:8" ht="12.75">
      <c r="B401" s="51">
        <v>24</v>
      </c>
      <c r="C401" s="52" t="s">
        <v>4</v>
      </c>
      <c r="D401" s="50" t="s">
        <v>521</v>
      </c>
      <c r="E401" s="52"/>
      <c r="F401" s="90"/>
      <c r="G401" s="91" t="s">
        <v>332</v>
      </c>
      <c r="H401" s="123"/>
    </row>
    <row r="402" spans="2:8" ht="12.75">
      <c r="B402" s="51">
        <v>24</v>
      </c>
      <c r="C402" s="52" t="s">
        <v>4</v>
      </c>
      <c r="D402" s="50" t="s">
        <v>497</v>
      </c>
      <c r="E402" s="52"/>
      <c r="F402" s="90"/>
      <c r="G402" s="91" t="s">
        <v>522</v>
      </c>
      <c r="H402" s="123"/>
    </row>
    <row r="403" spans="2:8" ht="12.75">
      <c r="B403" s="51">
        <v>24</v>
      </c>
      <c r="C403" s="52" t="s">
        <v>4</v>
      </c>
      <c r="D403" s="50" t="s">
        <v>404</v>
      </c>
      <c r="E403" s="52"/>
      <c r="F403" s="90"/>
      <c r="G403" s="91" t="s">
        <v>523</v>
      </c>
      <c r="H403" s="123">
        <f>SUM(H404:H406)</f>
        <v>0</v>
      </c>
    </row>
    <row r="404" spans="2:8" ht="12.75">
      <c r="B404" s="51">
        <v>24</v>
      </c>
      <c r="C404" s="52" t="s">
        <v>4</v>
      </c>
      <c r="D404" s="50" t="s">
        <v>404</v>
      </c>
      <c r="E404" s="52" t="s">
        <v>21</v>
      </c>
      <c r="F404" s="90"/>
      <c r="G404" s="157" t="s">
        <v>524</v>
      </c>
      <c r="H404" s="123"/>
    </row>
    <row r="405" spans="2:8" ht="12.75">
      <c r="B405" s="51">
        <v>24</v>
      </c>
      <c r="C405" s="52" t="s">
        <v>4</v>
      </c>
      <c r="D405" s="50" t="s">
        <v>404</v>
      </c>
      <c r="E405" s="52" t="s">
        <v>24</v>
      </c>
      <c r="F405" s="90"/>
      <c r="G405" s="157" t="s">
        <v>525</v>
      </c>
      <c r="H405" s="123"/>
    </row>
    <row r="406" spans="2:8" ht="12.75">
      <c r="B406" s="139" t="s">
        <v>328</v>
      </c>
      <c r="C406" s="138" t="s">
        <v>4</v>
      </c>
      <c r="D406" s="50" t="s">
        <v>404</v>
      </c>
      <c r="E406" s="138" t="s">
        <v>28</v>
      </c>
      <c r="F406" s="150"/>
      <c r="G406" s="159" t="s">
        <v>526</v>
      </c>
      <c r="H406" s="123"/>
    </row>
    <row r="407" spans="2:8" ht="12.75">
      <c r="B407" s="19">
        <v>24</v>
      </c>
      <c r="C407" s="20" t="s">
        <v>5</v>
      </c>
      <c r="D407" s="74"/>
      <c r="E407" s="75"/>
      <c r="F407" s="76"/>
      <c r="G407" s="23" t="s">
        <v>333</v>
      </c>
      <c r="H407" s="121"/>
    </row>
    <row r="408" spans="2:8" ht="12.75">
      <c r="B408" s="19">
        <v>24</v>
      </c>
      <c r="C408" s="20" t="s">
        <v>249</v>
      </c>
      <c r="D408" s="74"/>
      <c r="E408" s="75"/>
      <c r="F408" s="76"/>
      <c r="G408" s="23" t="s">
        <v>334</v>
      </c>
      <c r="H408" s="121"/>
    </row>
    <row r="409" spans="2:8" ht="12.75">
      <c r="B409" s="19">
        <v>24</v>
      </c>
      <c r="C409" s="20" t="s">
        <v>259</v>
      </c>
      <c r="D409" s="74"/>
      <c r="E409" s="75"/>
      <c r="F409" s="76"/>
      <c r="G409" s="23" t="s">
        <v>335</v>
      </c>
      <c r="H409" s="121"/>
    </row>
    <row r="410" spans="2:8" ht="12.75">
      <c r="B410" s="19">
        <v>24</v>
      </c>
      <c r="C410" s="20" t="s">
        <v>268</v>
      </c>
      <c r="D410" s="74"/>
      <c r="E410" s="75"/>
      <c r="F410" s="76"/>
      <c r="G410" s="23" t="s">
        <v>336</v>
      </c>
      <c r="H410" s="121"/>
    </row>
    <row r="411" spans="2:8" ht="12.75">
      <c r="B411" s="63"/>
      <c r="C411" s="88"/>
      <c r="D411" s="89"/>
      <c r="E411" s="81"/>
      <c r="F411" s="83"/>
      <c r="G411" s="80"/>
      <c r="H411" s="123"/>
    </row>
    <row r="412" spans="2:8" ht="12.75">
      <c r="B412" s="16">
        <v>25</v>
      </c>
      <c r="C412" s="84"/>
      <c r="D412" s="14"/>
      <c r="E412" s="199"/>
      <c r="F412" s="86"/>
      <c r="G412" s="16" t="s">
        <v>337</v>
      </c>
      <c r="H412" s="125">
        <f>SUM(H413:H413)</f>
        <v>0</v>
      </c>
    </row>
    <row r="413" spans="2:8" ht="12.75">
      <c r="B413" s="87">
        <v>25</v>
      </c>
      <c r="C413" s="20" t="s">
        <v>2</v>
      </c>
      <c r="D413" s="74"/>
      <c r="E413" s="75"/>
      <c r="F413" s="76"/>
      <c r="G413" s="23" t="s">
        <v>338</v>
      </c>
      <c r="H413" s="121"/>
    </row>
    <row r="414" spans="2:8" ht="12.75">
      <c r="B414" s="80"/>
      <c r="C414" s="64"/>
      <c r="D414" s="92"/>
      <c r="E414" s="93"/>
      <c r="F414" s="94"/>
      <c r="G414" s="67"/>
      <c r="H414" s="123"/>
    </row>
    <row r="415" spans="2:8" ht="13.5" thickBot="1">
      <c r="B415" s="16">
        <v>26</v>
      </c>
      <c r="C415" s="95"/>
      <c r="D415" s="14"/>
      <c r="E415" s="84"/>
      <c r="F415" s="86"/>
      <c r="G415" s="16" t="s">
        <v>340</v>
      </c>
      <c r="H415" s="125">
        <f>SUM(H416:H418)</f>
        <v>0</v>
      </c>
    </row>
    <row r="416" spans="2:8" ht="13.5" thickBot="1">
      <c r="B416" s="87" t="s">
        <v>341</v>
      </c>
      <c r="C416" s="151" t="s">
        <v>2</v>
      </c>
      <c r="D416" s="21"/>
      <c r="E416" s="20"/>
      <c r="F416" s="22"/>
      <c r="G416" s="165" t="s">
        <v>342</v>
      </c>
      <c r="H416" s="255"/>
    </row>
    <row r="417" spans="2:8" ht="12.75">
      <c r="B417" s="87">
        <v>26</v>
      </c>
      <c r="C417" s="152" t="s">
        <v>3</v>
      </c>
      <c r="D417" s="153"/>
      <c r="E417" s="154"/>
      <c r="F417" s="155"/>
      <c r="G417" s="23" t="s">
        <v>343</v>
      </c>
      <c r="H417" s="255"/>
    </row>
    <row r="418" spans="2:8" ht="12.75">
      <c r="B418" s="87">
        <v>26</v>
      </c>
      <c r="C418" s="20" t="s">
        <v>5</v>
      </c>
      <c r="D418" s="74"/>
      <c r="E418" s="75"/>
      <c r="F418" s="76"/>
      <c r="G418" s="23" t="s">
        <v>344</v>
      </c>
      <c r="H418" s="121">
        <f>SUM(H419:H420)</f>
        <v>0</v>
      </c>
    </row>
    <row r="419" spans="2:8" ht="12.75">
      <c r="B419" s="51" t="s">
        <v>341</v>
      </c>
      <c r="C419" s="52" t="s">
        <v>5</v>
      </c>
      <c r="D419" s="50" t="s">
        <v>21</v>
      </c>
      <c r="E419" s="81"/>
      <c r="F419" s="83"/>
      <c r="G419" s="166" t="s">
        <v>345</v>
      </c>
      <c r="H419" s="123"/>
    </row>
    <row r="420" spans="2:8" ht="12.75">
      <c r="B420" s="51" t="s">
        <v>341</v>
      </c>
      <c r="C420" s="52" t="s">
        <v>5</v>
      </c>
      <c r="D420" s="50" t="s">
        <v>60</v>
      </c>
      <c r="E420" s="81"/>
      <c r="F420" s="83"/>
      <c r="G420" s="166" t="s">
        <v>346</v>
      </c>
      <c r="H420" s="123"/>
    </row>
    <row r="421" spans="2:8" ht="12.75">
      <c r="B421" s="80"/>
      <c r="C421" s="64"/>
      <c r="D421" s="82"/>
      <c r="E421" s="81"/>
      <c r="F421" s="83"/>
      <c r="G421" s="80"/>
      <c r="H421" s="123"/>
    </row>
    <row r="422" spans="2:8" ht="12.75">
      <c r="B422" s="16">
        <v>29</v>
      </c>
      <c r="C422" s="13"/>
      <c r="D422" s="85"/>
      <c r="E422" s="84"/>
      <c r="F422" s="86"/>
      <c r="G422" s="16" t="s">
        <v>347</v>
      </c>
      <c r="H422" s="125">
        <f>SUM(H423+H424+H425+H426+H427+H431+H434+H437)</f>
        <v>0</v>
      </c>
    </row>
    <row r="423" spans="2:8" ht="12.75">
      <c r="B423" s="87">
        <v>29</v>
      </c>
      <c r="C423" s="20" t="s">
        <v>2</v>
      </c>
      <c r="D423" s="74"/>
      <c r="E423" s="75"/>
      <c r="F423" s="76"/>
      <c r="G423" s="23" t="s">
        <v>348</v>
      </c>
      <c r="H423" s="121"/>
    </row>
    <row r="424" spans="2:8" ht="12.75">
      <c r="B424" s="87">
        <v>29</v>
      </c>
      <c r="C424" s="20" t="s">
        <v>3</v>
      </c>
      <c r="D424" s="74"/>
      <c r="E424" s="75"/>
      <c r="F424" s="76"/>
      <c r="G424" s="23" t="s">
        <v>349</v>
      </c>
      <c r="H424" s="121"/>
    </row>
    <row r="425" spans="2:8" ht="12.75">
      <c r="B425" s="87">
        <v>29</v>
      </c>
      <c r="C425" s="20" t="s">
        <v>4</v>
      </c>
      <c r="D425" s="74"/>
      <c r="E425" s="75"/>
      <c r="F425" s="76"/>
      <c r="G425" s="23" t="s">
        <v>350</v>
      </c>
      <c r="H425" s="121"/>
    </row>
    <row r="426" spans="2:8" ht="12.75">
      <c r="B426" s="87">
        <v>29</v>
      </c>
      <c r="C426" s="20" t="s">
        <v>5</v>
      </c>
      <c r="D426" s="74"/>
      <c r="E426" s="75"/>
      <c r="F426" s="76"/>
      <c r="G426" s="23" t="s">
        <v>351</v>
      </c>
      <c r="H426" s="121"/>
    </row>
    <row r="427" spans="2:8" ht="12.75">
      <c r="B427" s="87">
        <v>29</v>
      </c>
      <c r="C427" s="20" t="s">
        <v>249</v>
      </c>
      <c r="D427" s="74"/>
      <c r="E427" s="75"/>
      <c r="F427" s="76"/>
      <c r="G427" s="23" t="s">
        <v>352</v>
      </c>
      <c r="H427" s="121">
        <f>SUM(H428:H430)</f>
        <v>0</v>
      </c>
    </row>
    <row r="428" spans="2:8" ht="12.75">
      <c r="B428" s="58">
        <v>29</v>
      </c>
      <c r="C428" s="36" t="s">
        <v>249</v>
      </c>
      <c r="D428" s="37" t="s">
        <v>21</v>
      </c>
      <c r="E428" s="147"/>
      <c r="F428" s="61"/>
      <c r="G428" s="39" t="s">
        <v>353</v>
      </c>
      <c r="H428" s="123"/>
    </row>
    <row r="429" spans="2:8" ht="12.75">
      <c r="B429" s="58">
        <v>29</v>
      </c>
      <c r="C429" s="36" t="s">
        <v>249</v>
      </c>
      <c r="D429" s="37" t="s">
        <v>24</v>
      </c>
      <c r="E429" s="147"/>
      <c r="F429" s="61"/>
      <c r="G429" s="39" t="s">
        <v>354</v>
      </c>
      <c r="H429" s="123"/>
    </row>
    <row r="430" spans="2:8" ht="12.75">
      <c r="B430" s="58">
        <v>29</v>
      </c>
      <c r="C430" s="36" t="s">
        <v>249</v>
      </c>
      <c r="D430" s="37" t="s">
        <v>60</v>
      </c>
      <c r="E430" s="147"/>
      <c r="F430" s="61"/>
      <c r="G430" s="39" t="s">
        <v>209</v>
      </c>
      <c r="H430" s="123"/>
    </row>
    <row r="431" spans="2:8" ht="12.75">
      <c r="B431" s="87">
        <v>29</v>
      </c>
      <c r="C431" s="20" t="s">
        <v>259</v>
      </c>
      <c r="D431" s="74"/>
      <c r="E431" s="75"/>
      <c r="F431" s="76"/>
      <c r="G431" s="23" t="s">
        <v>355</v>
      </c>
      <c r="H431" s="121">
        <f>SUM(H432:H433)</f>
        <v>0</v>
      </c>
    </row>
    <row r="432" spans="2:8" ht="12.75">
      <c r="B432" s="58">
        <v>29</v>
      </c>
      <c r="C432" s="36" t="s">
        <v>259</v>
      </c>
      <c r="D432" s="37" t="s">
        <v>21</v>
      </c>
      <c r="E432" s="147"/>
      <c r="F432" s="61"/>
      <c r="G432" s="39" t="s">
        <v>356</v>
      </c>
      <c r="H432" s="123"/>
    </row>
    <row r="433" spans="2:8" ht="12.75">
      <c r="B433" s="58">
        <v>29</v>
      </c>
      <c r="C433" s="36" t="s">
        <v>259</v>
      </c>
      <c r="D433" s="37" t="s">
        <v>24</v>
      </c>
      <c r="E433" s="147"/>
      <c r="F433" s="61"/>
      <c r="G433" s="39" t="s">
        <v>357</v>
      </c>
      <c r="H433" s="123"/>
    </row>
    <row r="434" spans="2:8" ht="12.75">
      <c r="B434" s="87">
        <v>29</v>
      </c>
      <c r="C434" s="20" t="s">
        <v>268</v>
      </c>
      <c r="D434" s="74"/>
      <c r="E434" s="75"/>
      <c r="F434" s="76"/>
      <c r="G434" s="23" t="s">
        <v>358</v>
      </c>
      <c r="H434" s="121">
        <f>SUM(H435:H436)</f>
        <v>0</v>
      </c>
    </row>
    <row r="435" spans="2:8" ht="12.75">
      <c r="B435" s="58">
        <v>29</v>
      </c>
      <c r="C435" s="36" t="s">
        <v>268</v>
      </c>
      <c r="D435" s="37" t="s">
        <v>21</v>
      </c>
      <c r="E435" s="147"/>
      <c r="F435" s="61"/>
      <c r="G435" s="39" t="s">
        <v>359</v>
      </c>
      <c r="H435" s="123"/>
    </row>
    <row r="436" spans="2:8" ht="12.75">
      <c r="B436" s="58">
        <v>29</v>
      </c>
      <c r="C436" s="36" t="s">
        <v>268</v>
      </c>
      <c r="D436" s="37" t="s">
        <v>24</v>
      </c>
      <c r="E436" s="147"/>
      <c r="F436" s="61"/>
      <c r="G436" s="39" t="s">
        <v>360</v>
      </c>
      <c r="H436" s="123"/>
    </row>
    <row r="437" spans="2:8" ht="12.75">
      <c r="B437" s="87">
        <v>29</v>
      </c>
      <c r="C437" s="20" t="s">
        <v>339</v>
      </c>
      <c r="D437" s="21"/>
      <c r="E437" s="75"/>
      <c r="F437" s="76"/>
      <c r="G437" s="23" t="s">
        <v>361</v>
      </c>
      <c r="H437" s="121"/>
    </row>
    <row r="438" spans="2:8" ht="12.75">
      <c r="B438" s="80"/>
      <c r="C438" s="64"/>
      <c r="D438" s="82"/>
      <c r="E438" s="81"/>
      <c r="F438" s="83"/>
      <c r="G438" s="80"/>
      <c r="H438" s="123"/>
    </row>
    <row r="439" spans="2:8" ht="12.75">
      <c r="B439" s="16">
        <v>30</v>
      </c>
      <c r="C439" s="13"/>
      <c r="D439" s="85"/>
      <c r="E439" s="84"/>
      <c r="F439" s="86"/>
      <c r="G439" s="16" t="s">
        <v>362</v>
      </c>
      <c r="H439" s="125">
        <f>SUM(H440+H447+H448+H449)</f>
        <v>0</v>
      </c>
    </row>
    <row r="440" spans="2:8" ht="12.75">
      <c r="B440" s="87">
        <v>30</v>
      </c>
      <c r="C440" s="20" t="s">
        <v>2</v>
      </c>
      <c r="D440" s="74"/>
      <c r="E440" s="75"/>
      <c r="F440" s="76"/>
      <c r="G440" s="23" t="s">
        <v>363</v>
      </c>
      <c r="H440" s="121">
        <f>SUM(H441:H446)</f>
        <v>0</v>
      </c>
    </row>
    <row r="441" spans="2:8" ht="12.75">
      <c r="B441" s="58">
        <v>30</v>
      </c>
      <c r="C441" s="36" t="s">
        <v>2</v>
      </c>
      <c r="D441" s="37" t="s">
        <v>21</v>
      </c>
      <c r="E441" s="147"/>
      <c r="F441" s="61"/>
      <c r="G441" s="39" t="s">
        <v>364</v>
      </c>
      <c r="H441" s="123"/>
    </row>
    <row r="442" spans="2:8" ht="12.75">
      <c r="B442" s="58">
        <v>30</v>
      </c>
      <c r="C442" s="36" t="s">
        <v>2</v>
      </c>
      <c r="D442" s="37" t="s">
        <v>24</v>
      </c>
      <c r="E442" s="147"/>
      <c r="F442" s="61"/>
      <c r="G442" s="39" t="s">
        <v>365</v>
      </c>
      <c r="H442" s="123"/>
    </row>
    <row r="443" spans="2:8" ht="12.75">
      <c r="B443" s="58">
        <v>30</v>
      </c>
      <c r="C443" s="36" t="s">
        <v>2</v>
      </c>
      <c r="D443" s="37" t="s">
        <v>28</v>
      </c>
      <c r="E443" s="147"/>
      <c r="F443" s="61"/>
      <c r="G443" s="39" t="s">
        <v>366</v>
      </c>
      <c r="H443" s="123"/>
    </row>
    <row r="444" spans="2:8" ht="12.75">
      <c r="B444" s="58">
        <v>30</v>
      </c>
      <c r="C444" s="36" t="s">
        <v>2</v>
      </c>
      <c r="D444" s="37" t="s">
        <v>32</v>
      </c>
      <c r="E444" s="147"/>
      <c r="F444" s="61"/>
      <c r="G444" s="39" t="s">
        <v>367</v>
      </c>
      <c r="H444" s="123"/>
    </row>
    <row r="445" spans="2:8" ht="12.75">
      <c r="B445" s="58">
        <v>30</v>
      </c>
      <c r="C445" s="36" t="s">
        <v>2</v>
      </c>
      <c r="D445" s="37" t="s">
        <v>38</v>
      </c>
      <c r="E445" s="147"/>
      <c r="F445" s="61"/>
      <c r="G445" s="39" t="s">
        <v>368</v>
      </c>
      <c r="H445" s="123"/>
    </row>
    <row r="446" spans="2:8" ht="12.75">
      <c r="B446" s="58">
        <v>30</v>
      </c>
      <c r="C446" s="36" t="s">
        <v>2</v>
      </c>
      <c r="D446" s="37" t="s">
        <v>60</v>
      </c>
      <c r="E446" s="147"/>
      <c r="F446" s="61"/>
      <c r="G446" s="39" t="s">
        <v>248</v>
      </c>
      <c r="H446" s="123"/>
    </row>
    <row r="447" spans="2:8" ht="12.75">
      <c r="B447" s="87">
        <v>30</v>
      </c>
      <c r="C447" s="20" t="s">
        <v>3</v>
      </c>
      <c r="D447" s="74"/>
      <c r="E447" s="75"/>
      <c r="F447" s="76"/>
      <c r="G447" s="23" t="s">
        <v>369</v>
      </c>
      <c r="H447" s="121"/>
    </row>
    <row r="448" spans="2:8" ht="12.75">
      <c r="B448" s="87">
        <v>30</v>
      </c>
      <c r="C448" s="20" t="s">
        <v>4</v>
      </c>
      <c r="D448" s="21"/>
      <c r="E448" s="75"/>
      <c r="F448" s="76"/>
      <c r="G448" s="23" t="s">
        <v>370</v>
      </c>
      <c r="H448" s="121"/>
    </row>
    <row r="449" spans="2:8" ht="12.75">
      <c r="B449" s="87">
        <v>30</v>
      </c>
      <c r="C449" s="20" t="s">
        <v>339</v>
      </c>
      <c r="D449" s="21"/>
      <c r="E449" s="75"/>
      <c r="F449" s="76"/>
      <c r="G449" s="23" t="s">
        <v>371</v>
      </c>
      <c r="H449" s="121"/>
    </row>
    <row r="450" spans="2:8" ht="12.75">
      <c r="B450" s="80"/>
      <c r="C450" s="64"/>
      <c r="D450" s="82"/>
      <c r="E450" s="81"/>
      <c r="F450" s="83"/>
      <c r="G450" s="80"/>
      <c r="H450" s="123"/>
    </row>
    <row r="451" spans="2:8" ht="12.75">
      <c r="B451" s="16">
        <v>31</v>
      </c>
      <c r="C451" s="13"/>
      <c r="D451" s="85"/>
      <c r="E451" s="84"/>
      <c r="F451" s="86"/>
      <c r="G451" s="16" t="s">
        <v>372</v>
      </c>
      <c r="H451" s="125">
        <f>SUM(H452+H455+H464)</f>
        <v>0</v>
      </c>
    </row>
    <row r="452" spans="2:8" ht="12.75">
      <c r="B452" s="87">
        <v>31</v>
      </c>
      <c r="C452" s="20" t="s">
        <v>2</v>
      </c>
      <c r="D452" s="74"/>
      <c r="E452" s="75"/>
      <c r="F452" s="76"/>
      <c r="G452" s="23" t="s">
        <v>373</v>
      </c>
      <c r="H452" s="121">
        <f>SUM(H453:H454)</f>
        <v>0</v>
      </c>
    </row>
    <row r="453" spans="2:8" ht="12.75">
      <c r="B453" s="58">
        <v>31</v>
      </c>
      <c r="C453" s="36" t="s">
        <v>2</v>
      </c>
      <c r="D453" s="37" t="s">
        <v>21</v>
      </c>
      <c r="E453" s="147"/>
      <c r="F453" s="61"/>
      <c r="G453" s="39" t="s">
        <v>374</v>
      </c>
      <c r="H453" s="123"/>
    </row>
    <row r="454" spans="2:8" ht="12.75">
      <c r="B454" s="58">
        <v>31</v>
      </c>
      <c r="C454" s="36" t="s">
        <v>2</v>
      </c>
      <c r="D454" s="37" t="s">
        <v>24</v>
      </c>
      <c r="E454" s="147"/>
      <c r="F454" s="61"/>
      <c r="G454" s="39" t="s">
        <v>375</v>
      </c>
      <c r="H454" s="123"/>
    </row>
    <row r="455" spans="2:8" ht="12.75">
      <c r="B455" s="87">
        <v>31</v>
      </c>
      <c r="C455" s="20" t="s">
        <v>3</v>
      </c>
      <c r="D455" s="74"/>
      <c r="E455" s="75"/>
      <c r="F455" s="76"/>
      <c r="G455" s="23" t="s">
        <v>376</v>
      </c>
      <c r="H455" s="121">
        <f>SUM(H456:H463)</f>
        <v>0</v>
      </c>
    </row>
    <row r="456" spans="2:8" ht="12.75">
      <c r="B456" s="58">
        <v>31</v>
      </c>
      <c r="C456" s="36" t="s">
        <v>3</v>
      </c>
      <c r="D456" s="37" t="s">
        <v>21</v>
      </c>
      <c r="E456" s="147"/>
      <c r="F456" s="61"/>
      <c r="G456" s="39" t="s">
        <v>374</v>
      </c>
      <c r="H456" s="123"/>
    </row>
    <row r="457" spans="2:8" ht="12.75">
      <c r="B457" s="58">
        <v>31</v>
      </c>
      <c r="C457" s="36" t="s">
        <v>3</v>
      </c>
      <c r="D457" s="37" t="s">
        <v>24</v>
      </c>
      <c r="E457" s="147"/>
      <c r="F457" s="61"/>
      <c r="G457" s="39" t="s">
        <v>375</v>
      </c>
      <c r="H457" s="123"/>
    </row>
    <row r="458" spans="2:8" ht="12.75">
      <c r="B458" s="58">
        <v>31</v>
      </c>
      <c r="C458" s="36" t="s">
        <v>3</v>
      </c>
      <c r="D458" s="37" t="s">
        <v>28</v>
      </c>
      <c r="E458" s="147"/>
      <c r="F458" s="61"/>
      <c r="G458" s="39" t="s">
        <v>377</v>
      </c>
      <c r="H458" s="123"/>
    </row>
    <row r="459" spans="2:8" ht="12.75">
      <c r="B459" s="58">
        <v>31</v>
      </c>
      <c r="C459" s="36" t="s">
        <v>3</v>
      </c>
      <c r="D459" s="37" t="s">
        <v>32</v>
      </c>
      <c r="E459" s="147"/>
      <c r="F459" s="61"/>
      <c r="G459" s="39" t="s">
        <v>378</v>
      </c>
      <c r="H459" s="123"/>
    </row>
    <row r="460" spans="2:8" ht="12.75">
      <c r="B460" s="58">
        <v>31</v>
      </c>
      <c r="C460" s="36" t="s">
        <v>3</v>
      </c>
      <c r="D460" s="37" t="s">
        <v>38</v>
      </c>
      <c r="E460" s="147"/>
      <c r="F460" s="61"/>
      <c r="G460" s="39" t="s">
        <v>379</v>
      </c>
      <c r="H460" s="123"/>
    </row>
    <row r="461" spans="2:8" ht="12.75">
      <c r="B461" s="58">
        <v>31</v>
      </c>
      <c r="C461" s="36" t="s">
        <v>3</v>
      </c>
      <c r="D461" s="37" t="s">
        <v>40</v>
      </c>
      <c r="E461" s="147"/>
      <c r="F461" s="61"/>
      <c r="G461" s="39" t="s">
        <v>380</v>
      </c>
      <c r="H461" s="123"/>
    </row>
    <row r="462" spans="2:8" ht="12.75">
      <c r="B462" s="58">
        <v>31</v>
      </c>
      <c r="C462" s="36" t="s">
        <v>3</v>
      </c>
      <c r="D462" s="37" t="s">
        <v>42</v>
      </c>
      <c r="E462" s="147"/>
      <c r="F462" s="61"/>
      <c r="G462" s="39" t="s">
        <v>381</v>
      </c>
      <c r="H462" s="123"/>
    </row>
    <row r="463" spans="2:8" ht="12.75">
      <c r="B463" s="58">
        <v>31</v>
      </c>
      <c r="C463" s="36" t="s">
        <v>3</v>
      </c>
      <c r="D463" s="37" t="s">
        <v>60</v>
      </c>
      <c r="E463" s="147"/>
      <c r="F463" s="61"/>
      <c r="G463" s="39" t="s">
        <v>382</v>
      </c>
      <c r="H463" s="123"/>
    </row>
    <row r="464" spans="2:8" ht="12.75">
      <c r="B464" s="87">
        <v>31</v>
      </c>
      <c r="C464" s="20" t="s">
        <v>4</v>
      </c>
      <c r="D464" s="74"/>
      <c r="E464" s="75"/>
      <c r="F464" s="76"/>
      <c r="G464" s="23" t="s">
        <v>383</v>
      </c>
      <c r="H464" s="121">
        <f>SUM(H465:H467)</f>
        <v>0</v>
      </c>
    </row>
    <row r="465" spans="2:8" ht="12.75">
      <c r="B465" s="156">
        <v>31</v>
      </c>
      <c r="C465" s="36" t="s">
        <v>4</v>
      </c>
      <c r="D465" s="37" t="s">
        <v>21</v>
      </c>
      <c r="E465" s="147"/>
      <c r="F465" s="61"/>
      <c r="G465" s="39" t="s">
        <v>374</v>
      </c>
      <c r="H465" s="123"/>
    </row>
    <row r="466" spans="2:8" ht="12.75">
      <c r="B466" s="156">
        <v>31</v>
      </c>
      <c r="C466" s="36" t="s">
        <v>4</v>
      </c>
      <c r="D466" s="37" t="s">
        <v>24</v>
      </c>
      <c r="E466" s="147"/>
      <c r="F466" s="61"/>
      <c r="G466" s="39" t="s">
        <v>375</v>
      </c>
      <c r="H466" s="123"/>
    </row>
    <row r="467" spans="2:8" ht="12.75">
      <c r="B467" s="156">
        <v>31</v>
      </c>
      <c r="C467" s="36" t="s">
        <v>4</v>
      </c>
      <c r="D467" s="37" t="s">
        <v>28</v>
      </c>
      <c r="E467" s="147"/>
      <c r="F467" s="61"/>
      <c r="G467" s="39" t="s">
        <v>384</v>
      </c>
      <c r="H467" s="123"/>
    </row>
    <row r="468" spans="2:8" ht="12.75">
      <c r="B468" s="80"/>
      <c r="C468" s="81"/>
      <c r="D468" s="89"/>
      <c r="E468" s="81"/>
      <c r="F468" s="83"/>
      <c r="G468" s="80"/>
      <c r="H468" s="123"/>
    </row>
    <row r="469" spans="2:8" ht="12.75">
      <c r="B469" s="16">
        <v>32</v>
      </c>
      <c r="C469" s="13"/>
      <c r="D469" s="85"/>
      <c r="E469" s="84"/>
      <c r="F469" s="86"/>
      <c r="G469" s="16" t="s">
        <v>385</v>
      </c>
      <c r="H469" s="125">
        <f>SUM(H470:H473)</f>
        <v>0</v>
      </c>
    </row>
    <row r="470" spans="2:8" ht="12.75">
      <c r="B470" s="87">
        <v>32</v>
      </c>
      <c r="C470" s="20" t="s">
        <v>3</v>
      </c>
      <c r="D470" s="21"/>
      <c r="E470" s="75"/>
      <c r="F470" s="76"/>
      <c r="G470" s="23" t="s">
        <v>386</v>
      </c>
      <c r="H470" s="121"/>
    </row>
    <row r="471" spans="2:8" ht="12.75">
      <c r="B471" s="87">
        <v>32</v>
      </c>
      <c r="C471" s="20" t="s">
        <v>259</v>
      </c>
      <c r="D471" s="74"/>
      <c r="E471" s="75"/>
      <c r="F471" s="76"/>
      <c r="G471" s="23" t="s">
        <v>387</v>
      </c>
      <c r="H471" s="121"/>
    </row>
    <row r="472" spans="2:8" ht="12.75">
      <c r="B472" s="87">
        <v>32</v>
      </c>
      <c r="C472" s="20" t="s">
        <v>268</v>
      </c>
      <c r="D472" s="74"/>
      <c r="E472" s="75"/>
      <c r="F472" s="76"/>
      <c r="G472" s="23" t="s">
        <v>527</v>
      </c>
      <c r="H472" s="121"/>
    </row>
    <row r="473" spans="2:8" ht="12.75">
      <c r="B473" s="87">
        <v>32</v>
      </c>
      <c r="C473" s="20" t="s">
        <v>339</v>
      </c>
      <c r="D473" s="74"/>
      <c r="E473" s="75"/>
      <c r="F473" s="76"/>
      <c r="G473" s="23" t="s">
        <v>389</v>
      </c>
      <c r="H473" s="121"/>
    </row>
    <row r="474" spans="2:8" ht="12.75">
      <c r="B474" s="80"/>
      <c r="C474" s="64"/>
      <c r="D474" s="82"/>
      <c r="E474" s="81"/>
      <c r="F474" s="83"/>
      <c r="G474" s="80"/>
      <c r="H474" s="123"/>
    </row>
    <row r="475" spans="2:8" ht="12.75">
      <c r="B475" s="12">
        <v>33</v>
      </c>
      <c r="C475" s="84"/>
      <c r="D475" s="85"/>
      <c r="E475" s="199"/>
      <c r="F475" s="86"/>
      <c r="G475" s="16" t="s">
        <v>390</v>
      </c>
      <c r="H475" s="125">
        <f>SUM(H476+H477+H484+H485+H486+H487)</f>
        <v>0</v>
      </c>
    </row>
    <row r="476" spans="2:8" ht="12.75">
      <c r="B476" s="19">
        <v>33</v>
      </c>
      <c r="C476" s="20" t="s">
        <v>2</v>
      </c>
      <c r="D476" s="74"/>
      <c r="E476" s="75"/>
      <c r="F476" s="76"/>
      <c r="G476" s="23" t="s">
        <v>317</v>
      </c>
      <c r="H476" s="121"/>
    </row>
    <row r="477" spans="2:8" ht="12.75">
      <c r="B477" s="19">
        <v>33</v>
      </c>
      <c r="C477" s="20" t="s">
        <v>4</v>
      </c>
      <c r="D477" s="74"/>
      <c r="E477" s="75"/>
      <c r="F477" s="76"/>
      <c r="G477" s="23" t="s">
        <v>327</v>
      </c>
      <c r="H477" s="121">
        <f>SUM(H478:H483)</f>
        <v>0</v>
      </c>
    </row>
    <row r="478" spans="2:8" ht="12.75">
      <c r="B478" s="51" t="s">
        <v>391</v>
      </c>
      <c r="C478" s="52" t="s">
        <v>4</v>
      </c>
      <c r="D478" s="50" t="s">
        <v>21</v>
      </c>
      <c r="E478" s="198"/>
      <c r="F478" s="196"/>
      <c r="G478" s="200" t="s">
        <v>528</v>
      </c>
      <c r="H478" s="123">
        <f>SUM(H479:H482)</f>
        <v>0</v>
      </c>
    </row>
    <row r="479" spans="2:8" ht="12.75">
      <c r="B479" s="51" t="s">
        <v>391</v>
      </c>
      <c r="C479" s="52" t="s">
        <v>4</v>
      </c>
      <c r="D479" s="50" t="s">
        <v>21</v>
      </c>
      <c r="E479" s="52" t="s">
        <v>21</v>
      </c>
      <c r="F479" s="196"/>
      <c r="G479" s="157" t="s">
        <v>529</v>
      </c>
      <c r="H479" s="123"/>
    </row>
    <row r="480" spans="2:8" ht="12.75">
      <c r="B480" s="51" t="s">
        <v>391</v>
      </c>
      <c r="C480" s="52" t="s">
        <v>4</v>
      </c>
      <c r="D480" s="50" t="s">
        <v>21</v>
      </c>
      <c r="E480" s="52" t="s">
        <v>24</v>
      </c>
      <c r="F480" s="196"/>
      <c r="G480" s="157" t="s">
        <v>530</v>
      </c>
      <c r="H480" s="123"/>
    </row>
    <row r="481" spans="2:8" ht="12.75">
      <c r="B481" s="51" t="s">
        <v>391</v>
      </c>
      <c r="C481" s="52" t="s">
        <v>4</v>
      </c>
      <c r="D481" s="50" t="s">
        <v>21</v>
      </c>
      <c r="E481" s="52" t="s">
        <v>28</v>
      </c>
      <c r="F481" s="196"/>
      <c r="G481" s="157" t="s">
        <v>531</v>
      </c>
      <c r="H481" s="123"/>
    </row>
    <row r="482" spans="2:8" ht="12.75">
      <c r="B482" s="51" t="s">
        <v>391</v>
      </c>
      <c r="C482" s="52" t="s">
        <v>4</v>
      </c>
      <c r="D482" s="50" t="s">
        <v>21</v>
      </c>
      <c r="E482" s="52" t="s">
        <v>32</v>
      </c>
      <c r="F482" s="196"/>
      <c r="G482" s="157" t="s">
        <v>532</v>
      </c>
      <c r="H482" s="123"/>
    </row>
    <row r="483" spans="2:8" ht="12.75">
      <c r="B483" s="51" t="s">
        <v>391</v>
      </c>
      <c r="C483" s="52" t="s">
        <v>4</v>
      </c>
      <c r="D483" s="50" t="s">
        <v>60</v>
      </c>
      <c r="E483" s="52"/>
      <c r="F483" s="196"/>
      <c r="G483" s="91" t="s">
        <v>332</v>
      </c>
      <c r="H483" s="123"/>
    </row>
    <row r="484" spans="2:8" ht="12.75">
      <c r="B484" s="19">
        <v>33</v>
      </c>
      <c r="C484" s="20" t="s">
        <v>5</v>
      </c>
      <c r="D484" s="74"/>
      <c r="E484" s="197"/>
      <c r="F484" s="76"/>
      <c r="G484" s="23" t="s">
        <v>333</v>
      </c>
      <c r="H484" s="121"/>
    </row>
    <row r="485" spans="2:8" ht="12.75">
      <c r="B485" s="19">
        <v>33</v>
      </c>
      <c r="C485" s="20" t="s">
        <v>249</v>
      </c>
      <c r="D485" s="74"/>
      <c r="E485" s="75"/>
      <c r="F485" s="76"/>
      <c r="G485" s="23" t="s">
        <v>334</v>
      </c>
      <c r="H485" s="121"/>
    </row>
    <row r="486" spans="2:8" ht="12.75">
      <c r="B486" s="19">
        <v>33</v>
      </c>
      <c r="C486" s="20" t="s">
        <v>259</v>
      </c>
      <c r="D486" s="74"/>
      <c r="E486" s="75"/>
      <c r="F486" s="76"/>
      <c r="G486" s="23" t="s">
        <v>335</v>
      </c>
      <c r="H486" s="121"/>
    </row>
    <row r="487" spans="2:8" ht="12.75">
      <c r="B487" s="19">
        <v>33</v>
      </c>
      <c r="C487" s="20" t="s">
        <v>268</v>
      </c>
      <c r="D487" s="74"/>
      <c r="E487" s="75"/>
      <c r="F487" s="76"/>
      <c r="G487" s="23" t="s">
        <v>336</v>
      </c>
      <c r="H487" s="121"/>
    </row>
    <row r="488" spans="2:8" ht="12.75">
      <c r="B488" s="80"/>
      <c r="C488" s="81"/>
      <c r="D488" s="82"/>
      <c r="E488" s="81"/>
      <c r="F488" s="83"/>
      <c r="G488" s="80"/>
      <c r="H488" s="123"/>
    </row>
    <row r="489" spans="2:8" ht="12.75">
      <c r="B489" s="12" t="s">
        <v>392</v>
      </c>
      <c r="C489" s="84"/>
      <c r="D489" s="85"/>
      <c r="E489" s="84"/>
      <c r="F489" s="86"/>
      <c r="G489" s="16" t="s">
        <v>393</v>
      </c>
      <c r="H489" s="125">
        <f>SUM(H490+H493+H496+H499)</f>
        <v>0</v>
      </c>
    </row>
    <row r="490" spans="2:8" ht="12.75">
      <c r="B490" s="19" t="s">
        <v>392</v>
      </c>
      <c r="C490" s="20" t="s">
        <v>2</v>
      </c>
      <c r="D490" s="74"/>
      <c r="E490" s="75"/>
      <c r="F490" s="76"/>
      <c r="G490" s="23" t="s">
        <v>394</v>
      </c>
      <c r="H490" s="121">
        <f>SUM(H491:H492)</f>
        <v>0</v>
      </c>
    </row>
    <row r="491" spans="2:8" ht="12.75">
      <c r="B491" s="35" t="s">
        <v>392</v>
      </c>
      <c r="C491" s="36" t="s">
        <v>2</v>
      </c>
      <c r="D491" s="37" t="s">
        <v>24</v>
      </c>
      <c r="E491" s="147"/>
      <c r="F491" s="61"/>
      <c r="G491" s="39" t="s">
        <v>395</v>
      </c>
      <c r="H491" s="123"/>
    </row>
    <row r="492" spans="2:8" ht="12.75">
      <c r="B492" s="35" t="s">
        <v>392</v>
      </c>
      <c r="C492" s="36" t="s">
        <v>2</v>
      </c>
      <c r="D492" s="37" t="s">
        <v>28</v>
      </c>
      <c r="E492" s="147"/>
      <c r="F492" s="61"/>
      <c r="G492" s="39" t="s">
        <v>396</v>
      </c>
      <c r="H492" s="123"/>
    </row>
    <row r="493" spans="2:8" ht="12.75">
      <c r="B493" s="19" t="s">
        <v>392</v>
      </c>
      <c r="C493" s="20" t="s">
        <v>4</v>
      </c>
      <c r="D493" s="74"/>
      <c r="E493" s="75"/>
      <c r="F493" s="76"/>
      <c r="G493" s="23" t="s">
        <v>397</v>
      </c>
      <c r="H493" s="121">
        <f>SUM(H494:H495)</f>
        <v>0</v>
      </c>
    </row>
    <row r="494" spans="2:8" ht="12.75">
      <c r="B494" s="35" t="s">
        <v>392</v>
      </c>
      <c r="C494" s="36" t="s">
        <v>4</v>
      </c>
      <c r="D494" s="37" t="s">
        <v>24</v>
      </c>
      <c r="E494" s="147"/>
      <c r="F494" s="61"/>
      <c r="G494" s="39" t="s">
        <v>395</v>
      </c>
      <c r="H494" s="123"/>
    </row>
    <row r="495" spans="2:8" ht="12.75">
      <c r="B495" s="35" t="s">
        <v>392</v>
      </c>
      <c r="C495" s="36" t="s">
        <v>4</v>
      </c>
      <c r="D495" s="37" t="s">
        <v>28</v>
      </c>
      <c r="E495" s="147"/>
      <c r="F495" s="61"/>
      <c r="G495" s="39" t="s">
        <v>396</v>
      </c>
      <c r="H495" s="123"/>
    </row>
    <row r="496" spans="2:8" ht="12.75">
      <c r="B496" s="19" t="s">
        <v>392</v>
      </c>
      <c r="C496" s="20" t="s">
        <v>249</v>
      </c>
      <c r="D496" s="74"/>
      <c r="E496" s="75"/>
      <c r="F496" s="76"/>
      <c r="G496" s="23" t="s">
        <v>398</v>
      </c>
      <c r="H496" s="121">
        <f>SUM(H497:H498)</f>
        <v>0</v>
      </c>
    </row>
    <row r="497" spans="2:8" ht="12.75">
      <c r="B497" s="35" t="s">
        <v>392</v>
      </c>
      <c r="C497" s="36" t="s">
        <v>249</v>
      </c>
      <c r="D497" s="37" t="s">
        <v>24</v>
      </c>
      <c r="E497" s="147"/>
      <c r="F497" s="61"/>
      <c r="G497" s="39" t="s">
        <v>395</v>
      </c>
      <c r="H497" s="123"/>
    </row>
    <row r="498" spans="2:8" ht="12.75">
      <c r="B498" s="35" t="s">
        <v>392</v>
      </c>
      <c r="C498" s="36" t="s">
        <v>249</v>
      </c>
      <c r="D498" s="37" t="s">
        <v>28</v>
      </c>
      <c r="E498" s="147"/>
      <c r="F498" s="61"/>
      <c r="G498" s="39" t="s">
        <v>396</v>
      </c>
      <c r="H498" s="123"/>
    </row>
    <row r="499" spans="2:8" ht="12.75">
      <c r="B499" s="19" t="s">
        <v>392</v>
      </c>
      <c r="C499" s="20" t="s">
        <v>268</v>
      </c>
      <c r="D499" s="74"/>
      <c r="E499" s="75"/>
      <c r="F499" s="76"/>
      <c r="G499" s="23" t="s">
        <v>399</v>
      </c>
      <c r="H499" s="121"/>
    </row>
    <row r="500" spans="2:8" ht="12.75">
      <c r="B500" s="97"/>
      <c r="C500" s="98"/>
      <c r="D500" s="99"/>
      <c r="E500" s="100"/>
      <c r="F500" s="101"/>
      <c r="G500" s="102"/>
      <c r="H500" s="122"/>
    </row>
    <row r="501" spans="2:8" ht="12.75">
      <c r="B501" s="12" t="s">
        <v>400</v>
      </c>
      <c r="C501" s="84"/>
      <c r="D501" s="85"/>
      <c r="E501" s="84"/>
      <c r="F501" s="86"/>
      <c r="G501" s="16" t="s">
        <v>401</v>
      </c>
      <c r="H501" s="125"/>
    </row>
    <row r="502" spans="2:8" ht="12.75">
      <c r="B502" s="80"/>
      <c r="C502" s="81"/>
      <c r="D502" s="82"/>
      <c r="E502" s="81"/>
      <c r="F502" s="83"/>
      <c r="G502" s="80"/>
      <c r="H502" s="123"/>
    </row>
    <row r="503" spans="2:8" ht="12.75">
      <c r="B503" s="96"/>
      <c r="C503" s="103"/>
      <c r="D503" s="104"/>
      <c r="E503" s="103"/>
      <c r="F503" s="105"/>
      <c r="G503" s="96" t="s">
        <v>480</v>
      </c>
      <c r="H503" s="126">
        <f>SUM(H7+H269+H365+H373+H412+H415+H422+H439+H451+H469+H475+H489+H501)</f>
        <v>0</v>
      </c>
    </row>
    <row r="504" spans="2:8" ht="13.5" thickBot="1">
      <c r="B504" s="106"/>
      <c r="C504" s="107"/>
      <c r="D504" s="108"/>
      <c r="E504" s="107"/>
      <c r="F504" s="109"/>
      <c r="G504" s="106"/>
      <c r="H504" s="127"/>
    </row>
  </sheetData>
  <sheetProtection/>
  <mergeCells count="1">
    <mergeCell ref="B1:H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&amp;LEDUCACION - GASTOS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151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94" customWidth="1"/>
    <col min="6" max="6" width="54.7109375" style="0" customWidth="1"/>
    <col min="7" max="7" width="14.7109375" style="2" customWidth="1"/>
  </cols>
  <sheetData>
    <row r="1" spans="2:7" s="34" customFormat="1" ht="12.75" customHeight="1">
      <c r="B1" s="360" t="s">
        <v>478</v>
      </c>
      <c r="C1" s="360"/>
      <c r="D1" s="360"/>
      <c r="E1" s="360"/>
      <c r="F1" s="360"/>
      <c r="G1" s="360"/>
    </row>
    <row r="2" spans="2:7" s="34" customFormat="1" ht="12.75" customHeight="1">
      <c r="B2" s="180"/>
      <c r="C2" s="180"/>
      <c r="D2" s="180"/>
      <c r="E2" s="187"/>
      <c r="F2" s="186"/>
      <c r="G2" s="55"/>
    </row>
    <row r="3" spans="2:7" s="34" customFormat="1" ht="12.75" customHeight="1">
      <c r="B3" s="180"/>
      <c r="C3" s="180"/>
      <c r="D3" s="180"/>
      <c r="E3" s="187"/>
      <c r="F3" s="167" t="s">
        <v>402</v>
      </c>
      <c r="G3" s="55"/>
    </row>
    <row r="4" spans="2:7" s="34" customFormat="1" ht="12.75" customHeight="1" thickBot="1">
      <c r="B4" s="180"/>
      <c r="C4" s="180"/>
      <c r="D4" s="180"/>
      <c r="E4" s="187"/>
      <c r="F4" s="167"/>
      <c r="G4" s="55"/>
    </row>
    <row r="5" spans="2:7" ht="78" thickBot="1">
      <c r="B5" s="118" t="s">
        <v>6</v>
      </c>
      <c r="C5" s="168" t="s">
        <v>7</v>
      </c>
      <c r="D5" s="118" t="s">
        <v>8</v>
      </c>
      <c r="E5" s="118" t="s">
        <v>403</v>
      </c>
      <c r="F5" s="169" t="s">
        <v>1</v>
      </c>
      <c r="G5" s="120" t="s">
        <v>17</v>
      </c>
    </row>
    <row r="6" spans="2:7" ht="12.75">
      <c r="B6" s="170"/>
      <c r="C6" s="171"/>
      <c r="D6" s="172"/>
      <c r="E6" s="188"/>
      <c r="F6" s="173"/>
      <c r="G6" s="133"/>
    </row>
    <row r="7" spans="2:7" ht="18">
      <c r="B7" s="175" t="s">
        <v>4</v>
      </c>
      <c r="C7" s="13"/>
      <c r="D7" s="13"/>
      <c r="E7" s="189"/>
      <c r="F7" s="176" t="s">
        <v>405</v>
      </c>
      <c r="G7" s="125">
        <f>SUM(G8+G25+G31+G32)</f>
        <v>0</v>
      </c>
    </row>
    <row r="8" spans="2:7" ht="12.75">
      <c r="B8" s="19" t="s">
        <v>4</v>
      </c>
      <c r="C8" s="20" t="s">
        <v>2</v>
      </c>
      <c r="D8" s="20"/>
      <c r="E8" s="190"/>
      <c r="F8" s="74" t="s">
        <v>406</v>
      </c>
      <c r="G8" s="121">
        <f>SUM(G9+G12+G16+G22+G24)</f>
        <v>0</v>
      </c>
    </row>
    <row r="9" spans="2:7" ht="12.75">
      <c r="B9" s="35" t="s">
        <v>4</v>
      </c>
      <c r="C9" s="36" t="s">
        <v>2</v>
      </c>
      <c r="D9" s="36" t="s">
        <v>21</v>
      </c>
      <c r="E9" s="49"/>
      <c r="F9" s="62" t="s">
        <v>407</v>
      </c>
      <c r="G9" s="123">
        <f>SUM(G10:G11)</f>
        <v>0</v>
      </c>
    </row>
    <row r="10" spans="2:7" ht="12.75">
      <c r="B10" s="227" t="s">
        <v>4</v>
      </c>
      <c r="C10" s="228" t="s">
        <v>2</v>
      </c>
      <c r="D10" s="228" t="s">
        <v>21</v>
      </c>
      <c r="E10" s="222" t="s">
        <v>21</v>
      </c>
      <c r="F10" s="229" t="s">
        <v>408</v>
      </c>
      <c r="G10" s="113"/>
    </row>
    <row r="11" spans="2:7" ht="12.75">
      <c r="B11" s="227" t="s">
        <v>4</v>
      </c>
      <c r="C11" s="228" t="s">
        <v>2</v>
      </c>
      <c r="D11" s="228" t="s">
        <v>21</v>
      </c>
      <c r="E11" s="222" t="s">
        <v>24</v>
      </c>
      <c r="F11" s="229" t="s">
        <v>409</v>
      </c>
      <c r="G11" s="113"/>
    </row>
    <row r="12" spans="2:7" ht="12.75">
      <c r="B12" s="35" t="s">
        <v>4</v>
      </c>
      <c r="C12" s="36" t="s">
        <v>2</v>
      </c>
      <c r="D12" s="36" t="s">
        <v>24</v>
      </c>
      <c r="E12" s="49"/>
      <c r="F12" s="62" t="s">
        <v>410</v>
      </c>
      <c r="G12" s="123">
        <f>SUM(G13:G15)</f>
        <v>0</v>
      </c>
    </row>
    <row r="13" spans="2:7" ht="12.75">
      <c r="B13" s="227" t="s">
        <v>4</v>
      </c>
      <c r="C13" s="227" t="s">
        <v>2</v>
      </c>
      <c r="D13" s="228" t="s">
        <v>24</v>
      </c>
      <c r="E13" s="222" t="s">
        <v>21</v>
      </c>
      <c r="F13" s="229" t="s">
        <v>411</v>
      </c>
      <c r="G13" s="113"/>
    </row>
    <row r="14" spans="2:7" ht="12.75">
      <c r="B14" s="227" t="s">
        <v>4</v>
      </c>
      <c r="C14" s="227" t="s">
        <v>2</v>
      </c>
      <c r="D14" s="228" t="s">
        <v>24</v>
      </c>
      <c r="E14" s="222" t="s">
        <v>24</v>
      </c>
      <c r="F14" s="229" t="s">
        <v>412</v>
      </c>
      <c r="G14" s="113"/>
    </row>
    <row r="15" spans="2:7" ht="12.75">
      <c r="B15" s="227" t="s">
        <v>4</v>
      </c>
      <c r="C15" s="227" t="s">
        <v>2</v>
      </c>
      <c r="D15" s="228" t="s">
        <v>24</v>
      </c>
      <c r="E15" s="222" t="s">
        <v>28</v>
      </c>
      <c r="F15" s="229" t="s">
        <v>413</v>
      </c>
      <c r="G15" s="113"/>
    </row>
    <row r="16" spans="2:7" ht="12.75">
      <c r="B16" s="35" t="s">
        <v>4</v>
      </c>
      <c r="C16" s="36" t="s">
        <v>2</v>
      </c>
      <c r="D16" s="36" t="s">
        <v>28</v>
      </c>
      <c r="E16" s="49"/>
      <c r="F16" s="62" t="s">
        <v>414</v>
      </c>
      <c r="G16" s="123">
        <f>SUM(G17:G21)</f>
        <v>0</v>
      </c>
    </row>
    <row r="17" spans="2:7" ht="12.75">
      <c r="B17" s="227" t="s">
        <v>4</v>
      </c>
      <c r="C17" s="228" t="s">
        <v>2</v>
      </c>
      <c r="D17" s="228" t="s">
        <v>28</v>
      </c>
      <c r="E17" s="222" t="s">
        <v>21</v>
      </c>
      <c r="F17" s="229" t="s">
        <v>415</v>
      </c>
      <c r="G17" s="113"/>
    </row>
    <row r="18" spans="2:7" ht="12.75">
      <c r="B18" s="227" t="s">
        <v>4</v>
      </c>
      <c r="C18" s="228" t="s">
        <v>2</v>
      </c>
      <c r="D18" s="228" t="s">
        <v>28</v>
      </c>
      <c r="E18" s="222" t="s">
        <v>24</v>
      </c>
      <c r="F18" s="229" t="s">
        <v>416</v>
      </c>
      <c r="G18" s="113"/>
    </row>
    <row r="19" spans="2:7" ht="12.75">
      <c r="B19" s="227" t="s">
        <v>4</v>
      </c>
      <c r="C19" s="228" t="s">
        <v>2</v>
      </c>
      <c r="D19" s="228" t="s">
        <v>28</v>
      </c>
      <c r="E19" s="222" t="s">
        <v>28</v>
      </c>
      <c r="F19" s="229" t="s">
        <v>417</v>
      </c>
      <c r="G19" s="113"/>
    </row>
    <row r="20" spans="2:7" ht="12.75">
      <c r="B20" s="227" t="s">
        <v>4</v>
      </c>
      <c r="C20" s="228" t="s">
        <v>2</v>
      </c>
      <c r="D20" s="228" t="s">
        <v>28</v>
      </c>
      <c r="E20" s="222" t="s">
        <v>32</v>
      </c>
      <c r="F20" s="229" t="s">
        <v>418</v>
      </c>
      <c r="G20" s="113"/>
    </row>
    <row r="21" spans="2:7" ht="12.75">
      <c r="B21" s="227" t="s">
        <v>4</v>
      </c>
      <c r="C21" s="228" t="s">
        <v>2</v>
      </c>
      <c r="D21" s="228" t="s">
        <v>28</v>
      </c>
      <c r="E21" s="230" t="s">
        <v>60</v>
      </c>
      <c r="F21" s="229" t="s">
        <v>248</v>
      </c>
      <c r="G21" s="113"/>
    </row>
    <row r="22" spans="2:7" ht="12.75">
      <c r="B22" s="35" t="s">
        <v>4</v>
      </c>
      <c r="C22" s="36" t="s">
        <v>2</v>
      </c>
      <c r="D22" s="36" t="s">
        <v>32</v>
      </c>
      <c r="E22" s="49"/>
      <c r="F22" s="62" t="s">
        <v>419</v>
      </c>
      <c r="G22" s="123">
        <f>SUM(G23)</f>
        <v>0</v>
      </c>
    </row>
    <row r="23" spans="2:7" ht="12.75">
      <c r="B23" s="227" t="s">
        <v>4</v>
      </c>
      <c r="C23" s="228" t="s">
        <v>2</v>
      </c>
      <c r="D23" s="228" t="s">
        <v>32</v>
      </c>
      <c r="E23" s="222" t="s">
        <v>21</v>
      </c>
      <c r="F23" s="229" t="s">
        <v>420</v>
      </c>
      <c r="G23" s="113"/>
    </row>
    <row r="24" spans="2:7" ht="12.75">
      <c r="B24" s="220" t="s">
        <v>4</v>
      </c>
      <c r="C24" s="221" t="s">
        <v>2</v>
      </c>
      <c r="D24" s="221" t="s">
        <v>60</v>
      </c>
      <c r="E24" s="222"/>
      <c r="F24" s="223" t="s">
        <v>209</v>
      </c>
      <c r="G24" s="113"/>
    </row>
    <row r="25" spans="2:7" ht="12.75">
      <c r="B25" s="19" t="s">
        <v>4</v>
      </c>
      <c r="C25" s="20" t="s">
        <v>3</v>
      </c>
      <c r="D25" s="20"/>
      <c r="E25" s="190"/>
      <c r="F25" s="74" t="s">
        <v>421</v>
      </c>
      <c r="G25" s="121">
        <f>SUM(G26+G29+G30)</f>
        <v>0</v>
      </c>
    </row>
    <row r="26" spans="2:7" ht="12.75">
      <c r="B26" s="35" t="s">
        <v>4</v>
      </c>
      <c r="C26" s="36" t="s">
        <v>3</v>
      </c>
      <c r="D26" s="36" t="s">
        <v>21</v>
      </c>
      <c r="E26" s="49"/>
      <c r="F26" s="62" t="s">
        <v>422</v>
      </c>
      <c r="G26" s="123">
        <f>SUM(G27:G28)</f>
        <v>0</v>
      </c>
    </row>
    <row r="27" spans="2:7" ht="12.75">
      <c r="B27" s="227" t="s">
        <v>4</v>
      </c>
      <c r="C27" s="228" t="s">
        <v>3</v>
      </c>
      <c r="D27" s="228" t="s">
        <v>21</v>
      </c>
      <c r="E27" s="222" t="s">
        <v>21</v>
      </c>
      <c r="F27" s="229" t="s">
        <v>408</v>
      </c>
      <c r="G27" s="113"/>
    </row>
    <row r="28" spans="2:7" ht="12.75">
      <c r="B28" s="227" t="s">
        <v>4</v>
      </c>
      <c r="C28" s="228" t="s">
        <v>3</v>
      </c>
      <c r="D28" s="228" t="s">
        <v>21</v>
      </c>
      <c r="E28" s="222" t="s">
        <v>24</v>
      </c>
      <c r="F28" s="229" t="s">
        <v>409</v>
      </c>
      <c r="G28" s="113"/>
    </row>
    <row r="29" spans="2:7" ht="12.75">
      <c r="B29" s="220" t="s">
        <v>4</v>
      </c>
      <c r="C29" s="221" t="s">
        <v>3</v>
      </c>
      <c r="D29" s="221" t="s">
        <v>24</v>
      </c>
      <c r="E29" s="222"/>
      <c r="F29" s="223" t="s">
        <v>423</v>
      </c>
      <c r="G29" s="113"/>
    </row>
    <row r="30" spans="2:7" ht="12.75">
      <c r="B30" s="220" t="s">
        <v>4</v>
      </c>
      <c r="C30" s="221" t="s">
        <v>3</v>
      </c>
      <c r="D30" s="221" t="s">
        <v>60</v>
      </c>
      <c r="E30" s="222"/>
      <c r="F30" s="223" t="s">
        <v>248</v>
      </c>
      <c r="G30" s="113"/>
    </row>
    <row r="31" spans="2:7" ht="12.75">
      <c r="B31" s="216" t="s">
        <v>4</v>
      </c>
      <c r="C31" s="217" t="s">
        <v>4</v>
      </c>
      <c r="D31" s="217"/>
      <c r="E31" s="218"/>
      <c r="F31" s="231" t="s">
        <v>424</v>
      </c>
      <c r="G31" s="114"/>
    </row>
    <row r="32" spans="2:7" ht="12.75">
      <c r="B32" s="216" t="s">
        <v>4</v>
      </c>
      <c r="C32" s="217" t="s">
        <v>339</v>
      </c>
      <c r="D32" s="217"/>
      <c r="E32" s="218"/>
      <c r="F32" s="219" t="s">
        <v>425</v>
      </c>
      <c r="G32" s="114"/>
    </row>
    <row r="33" spans="2:7" ht="12.75">
      <c r="B33" s="224"/>
      <c r="C33" s="225"/>
      <c r="D33" s="225"/>
      <c r="E33" s="222"/>
      <c r="F33" s="226"/>
      <c r="G33" s="113"/>
    </row>
    <row r="34" spans="2:7" ht="12.75">
      <c r="B34" s="224"/>
      <c r="C34" s="225"/>
      <c r="D34" s="225"/>
      <c r="E34" s="222"/>
      <c r="F34" s="235"/>
      <c r="G34" s="113"/>
    </row>
    <row r="35" spans="2:7" ht="12.75">
      <c r="B35" s="12" t="s">
        <v>249</v>
      </c>
      <c r="C35" s="13"/>
      <c r="D35" s="13"/>
      <c r="E35" s="189"/>
      <c r="F35" s="174" t="s">
        <v>316</v>
      </c>
      <c r="G35" s="125">
        <f>SUM(G36+G37+G38+G57+G58+G59+G60)</f>
        <v>0</v>
      </c>
    </row>
    <row r="36" spans="2:7" ht="12.75">
      <c r="B36" s="216" t="s">
        <v>249</v>
      </c>
      <c r="C36" s="217" t="s">
        <v>2</v>
      </c>
      <c r="D36" s="217"/>
      <c r="E36" s="218"/>
      <c r="F36" s="219" t="s">
        <v>426</v>
      </c>
      <c r="G36" s="114"/>
    </row>
    <row r="37" spans="2:7" ht="12.75">
      <c r="B37" s="216" t="s">
        <v>249</v>
      </c>
      <c r="C37" s="217" t="s">
        <v>3</v>
      </c>
      <c r="D37" s="217"/>
      <c r="E37" s="218"/>
      <c r="F37" s="219" t="s">
        <v>542</v>
      </c>
      <c r="G37" s="114"/>
    </row>
    <row r="38" spans="2:7" ht="12.75">
      <c r="B38" s="19" t="s">
        <v>249</v>
      </c>
      <c r="C38" s="20" t="s">
        <v>4</v>
      </c>
      <c r="D38" s="20"/>
      <c r="E38" s="190"/>
      <c r="F38" s="74" t="s">
        <v>427</v>
      </c>
      <c r="G38" s="121">
        <f>SUM(G39+G42+G44+G47+G49+G51+G54+G55+G56)</f>
        <v>0</v>
      </c>
    </row>
    <row r="39" spans="2:7" ht="12.75">
      <c r="B39" s="139" t="s">
        <v>249</v>
      </c>
      <c r="C39" s="138" t="s">
        <v>4</v>
      </c>
      <c r="D39" s="138" t="s">
        <v>21</v>
      </c>
      <c r="E39" s="53"/>
      <c r="F39" s="202" t="s">
        <v>482</v>
      </c>
      <c r="G39" s="123">
        <f>SUM(G40:G41)</f>
        <v>0</v>
      </c>
    </row>
    <row r="40" spans="2:7" ht="12.75">
      <c r="B40" s="236" t="s">
        <v>249</v>
      </c>
      <c r="C40" s="237" t="s">
        <v>4</v>
      </c>
      <c r="D40" s="237" t="s">
        <v>21</v>
      </c>
      <c r="E40" s="230" t="s">
        <v>21</v>
      </c>
      <c r="F40" s="239" t="s">
        <v>483</v>
      </c>
      <c r="G40" s="113"/>
    </row>
    <row r="41" spans="2:7" ht="12.75">
      <c r="B41" s="236" t="s">
        <v>249</v>
      </c>
      <c r="C41" s="237" t="s">
        <v>4</v>
      </c>
      <c r="D41" s="237" t="s">
        <v>21</v>
      </c>
      <c r="E41" s="230" t="s">
        <v>24</v>
      </c>
      <c r="F41" s="239" t="s">
        <v>484</v>
      </c>
      <c r="G41" s="113"/>
    </row>
    <row r="42" spans="2:7" ht="12.75">
      <c r="B42" s="139" t="s">
        <v>428</v>
      </c>
      <c r="C42" s="138" t="s">
        <v>4</v>
      </c>
      <c r="D42" s="138" t="s">
        <v>24</v>
      </c>
      <c r="E42" s="53"/>
      <c r="F42" s="202" t="s">
        <v>486</v>
      </c>
      <c r="G42" s="123">
        <f>SUM(G43)</f>
        <v>0</v>
      </c>
    </row>
    <row r="43" spans="2:7" ht="12.75">
      <c r="B43" s="236" t="s">
        <v>428</v>
      </c>
      <c r="C43" s="237" t="s">
        <v>4</v>
      </c>
      <c r="D43" s="237" t="s">
        <v>24</v>
      </c>
      <c r="E43" s="230" t="s">
        <v>21</v>
      </c>
      <c r="F43" s="239" t="s">
        <v>485</v>
      </c>
      <c r="G43" s="113"/>
    </row>
    <row r="44" spans="2:7" ht="12.75">
      <c r="B44" s="139" t="s">
        <v>249</v>
      </c>
      <c r="C44" s="138" t="s">
        <v>4</v>
      </c>
      <c r="D44" s="138" t="s">
        <v>28</v>
      </c>
      <c r="E44" s="53"/>
      <c r="F44" s="202" t="s">
        <v>487</v>
      </c>
      <c r="G44" s="123">
        <f>SUM(G45:G46)</f>
        <v>0</v>
      </c>
    </row>
    <row r="45" spans="2:7" ht="12.75">
      <c r="B45" s="236" t="s">
        <v>249</v>
      </c>
      <c r="C45" s="237" t="s">
        <v>4</v>
      </c>
      <c r="D45" s="237" t="s">
        <v>28</v>
      </c>
      <c r="E45" s="230" t="s">
        <v>21</v>
      </c>
      <c r="F45" s="239" t="s">
        <v>488</v>
      </c>
      <c r="G45" s="113"/>
    </row>
    <row r="46" spans="2:7" ht="12.75">
      <c r="B46" s="236" t="s">
        <v>249</v>
      </c>
      <c r="C46" s="237" t="s">
        <v>4</v>
      </c>
      <c r="D46" s="237" t="s">
        <v>28</v>
      </c>
      <c r="E46" s="230" t="s">
        <v>24</v>
      </c>
      <c r="F46" s="239" t="s">
        <v>489</v>
      </c>
      <c r="G46" s="113"/>
    </row>
    <row r="47" spans="2:7" ht="12.75">
      <c r="B47" s="139" t="s">
        <v>249</v>
      </c>
      <c r="C47" s="138" t="s">
        <v>4</v>
      </c>
      <c r="D47" s="138" t="s">
        <v>32</v>
      </c>
      <c r="E47" s="53"/>
      <c r="F47" s="202" t="s">
        <v>490</v>
      </c>
      <c r="G47" s="123">
        <f>SUM(G48)</f>
        <v>0</v>
      </c>
    </row>
    <row r="48" spans="2:7" ht="12.75">
      <c r="B48" s="236" t="s">
        <v>249</v>
      </c>
      <c r="C48" s="237" t="s">
        <v>4</v>
      </c>
      <c r="D48" s="237" t="s">
        <v>32</v>
      </c>
      <c r="E48" s="230" t="s">
        <v>21</v>
      </c>
      <c r="F48" s="239" t="s">
        <v>491</v>
      </c>
      <c r="G48" s="113"/>
    </row>
    <row r="49" spans="2:7" ht="12.75">
      <c r="B49" s="139" t="s">
        <v>249</v>
      </c>
      <c r="C49" s="138" t="s">
        <v>4</v>
      </c>
      <c r="D49" s="138" t="s">
        <v>38</v>
      </c>
      <c r="E49" s="53"/>
      <c r="F49" s="202" t="s">
        <v>492</v>
      </c>
      <c r="G49" s="123">
        <f>SUM(G50)</f>
        <v>0</v>
      </c>
    </row>
    <row r="50" spans="2:7" ht="12.75">
      <c r="B50" s="236" t="s">
        <v>249</v>
      </c>
      <c r="C50" s="237" t="s">
        <v>4</v>
      </c>
      <c r="D50" s="237" t="s">
        <v>38</v>
      </c>
      <c r="E50" s="230" t="s">
        <v>21</v>
      </c>
      <c r="F50" s="239" t="s">
        <v>493</v>
      </c>
      <c r="G50" s="113"/>
    </row>
    <row r="51" spans="2:7" ht="12.75">
      <c r="B51" s="139" t="s">
        <v>249</v>
      </c>
      <c r="C51" s="138" t="s">
        <v>4</v>
      </c>
      <c r="D51" s="138" t="s">
        <v>40</v>
      </c>
      <c r="E51" s="53"/>
      <c r="F51" s="202" t="s">
        <v>494</v>
      </c>
      <c r="G51" s="123">
        <f>SUM(G52:G53)</f>
        <v>0</v>
      </c>
    </row>
    <row r="52" spans="2:7" ht="12.75">
      <c r="B52" s="236" t="s">
        <v>249</v>
      </c>
      <c r="C52" s="237" t="s">
        <v>4</v>
      </c>
      <c r="D52" s="237" t="s">
        <v>40</v>
      </c>
      <c r="E52" s="230" t="s">
        <v>21</v>
      </c>
      <c r="F52" s="239" t="s">
        <v>495</v>
      </c>
      <c r="G52" s="113"/>
    </row>
    <row r="53" spans="2:7" ht="12.75">
      <c r="B53" s="236" t="s">
        <v>249</v>
      </c>
      <c r="C53" s="237" t="s">
        <v>4</v>
      </c>
      <c r="D53" s="237" t="s">
        <v>40</v>
      </c>
      <c r="E53" s="230" t="s">
        <v>24</v>
      </c>
      <c r="F53" s="239" t="s">
        <v>496</v>
      </c>
      <c r="G53" s="113"/>
    </row>
    <row r="54" spans="2:7" ht="12.75">
      <c r="B54" s="236" t="s">
        <v>249</v>
      </c>
      <c r="C54" s="237" t="s">
        <v>4</v>
      </c>
      <c r="D54" s="237" t="s">
        <v>60</v>
      </c>
      <c r="E54" s="230"/>
      <c r="F54" s="238" t="s">
        <v>430</v>
      </c>
      <c r="G54" s="113"/>
    </row>
    <row r="55" spans="2:7" ht="12.75">
      <c r="B55" s="236" t="s">
        <v>249</v>
      </c>
      <c r="C55" s="237" t="s">
        <v>4</v>
      </c>
      <c r="D55" s="237" t="s">
        <v>497</v>
      </c>
      <c r="E55" s="230"/>
      <c r="F55" s="238" t="s">
        <v>429</v>
      </c>
      <c r="G55" s="113"/>
    </row>
    <row r="56" spans="2:7" ht="12.75">
      <c r="B56" s="236" t="s">
        <v>249</v>
      </c>
      <c r="C56" s="237" t="s">
        <v>4</v>
      </c>
      <c r="D56" s="237" t="s">
        <v>404</v>
      </c>
      <c r="E56" s="230"/>
      <c r="F56" s="238" t="s">
        <v>498</v>
      </c>
      <c r="G56" s="113"/>
    </row>
    <row r="57" spans="2:7" ht="12.75">
      <c r="B57" s="19" t="s">
        <v>249</v>
      </c>
      <c r="C57" s="20" t="s">
        <v>5</v>
      </c>
      <c r="D57" s="20"/>
      <c r="E57" s="22"/>
      <c r="F57" s="74" t="s">
        <v>534</v>
      </c>
      <c r="G57" s="260"/>
    </row>
    <row r="58" spans="2:7" ht="12.75">
      <c r="B58" s="19" t="s">
        <v>249</v>
      </c>
      <c r="C58" s="20" t="s">
        <v>249</v>
      </c>
      <c r="D58" s="20"/>
      <c r="E58" s="22"/>
      <c r="F58" s="74" t="s">
        <v>535</v>
      </c>
      <c r="G58" s="260"/>
    </row>
    <row r="59" spans="2:7" ht="12.75">
      <c r="B59" s="19" t="s">
        <v>249</v>
      </c>
      <c r="C59" s="20" t="s">
        <v>259</v>
      </c>
      <c r="D59" s="20"/>
      <c r="E59" s="22"/>
      <c r="F59" s="74" t="s">
        <v>536</v>
      </c>
      <c r="G59" s="260"/>
    </row>
    <row r="60" spans="2:7" ht="12.75">
      <c r="B60" s="19" t="s">
        <v>249</v>
      </c>
      <c r="C60" s="20" t="s">
        <v>268</v>
      </c>
      <c r="D60" s="20"/>
      <c r="E60" s="22"/>
      <c r="F60" s="74" t="s">
        <v>537</v>
      </c>
      <c r="G60" s="260"/>
    </row>
    <row r="61" spans="2:7" ht="12.75">
      <c r="B61" s="240"/>
      <c r="C61" s="241"/>
      <c r="D61" s="241"/>
      <c r="E61" s="222"/>
      <c r="F61" s="235"/>
      <c r="G61" s="113"/>
    </row>
    <row r="62" spans="2:7" ht="12.75">
      <c r="B62" s="12" t="s">
        <v>259</v>
      </c>
      <c r="C62" s="13"/>
      <c r="D62" s="13"/>
      <c r="E62" s="189"/>
      <c r="F62" s="174" t="s">
        <v>431</v>
      </c>
      <c r="G62" s="125">
        <f>SUM(G63:G67)</f>
        <v>0</v>
      </c>
    </row>
    <row r="63" spans="2:7" ht="12.75">
      <c r="B63" s="216" t="s">
        <v>259</v>
      </c>
      <c r="C63" s="217" t="s">
        <v>2</v>
      </c>
      <c r="D63" s="217"/>
      <c r="E63" s="218"/>
      <c r="F63" s="219" t="s">
        <v>432</v>
      </c>
      <c r="G63" s="114"/>
    </row>
    <row r="64" spans="2:7" ht="12.75">
      <c r="B64" s="216" t="s">
        <v>259</v>
      </c>
      <c r="C64" s="217" t="s">
        <v>3</v>
      </c>
      <c r="D64" s="217"/>
      <c r="E64" s="218"/>
      <c r="F64" s="219" t="s">
        <v>433</v>
      </c>
      <c r="G64" s="114"/>
    </row>
    <row r="65" spans="2:7" ht="12.75">
      <c r="B65" s="216" t="s">
        <v>259</v>
      </c>
      <c r="C65" s="217" t="s">
        <v>4</v>
      </c>
      <c r="D65" s="217"/>
      <c r="E65" s="218"/>
      <c r="F65" s="219" t="s">
        <v>434</v>
      </c>
      <c r="G65" s="114"/>
    </row>
    <row r="66" spans="2:7" ht="12.75">
      <c r="B66" s="216" t="s">
        <v>259</v>
      </c>
      <c r="C66" s="217" t="s">
        <v>5</v>
      </c>
      <c r="D66" s="217"/>
      <c r="E66" s="218"/>
      <c r="F66" s="219" t="s">
        <v>435</v>
      </c>
      <c r="G66" s="114"/>
    </row>
    <row r="67" spans="2:7" ht="12.75">
      <c r="B67" s="216" t="s">
        <v>259</v>
      </c>
      <c r="C67" s="217" t="s">
        <v>339</v>
      </c>
      <c r="D67" s="217"/>
      <c r="E67" s="218"/>
      <c r="F67" s="219" t="s">
        <v>436</v>
      </c>
      <c r="G67" s="114"/>
    </row>
    <row r="68" spans="2:7" ht="12.75">
      <c r="B68" s="240"/>
      <c r="C68" s="241"/>
      <c r="D68" s="241"/>
      <c r="E68" s="222"/>
      <c r="F68" s="235"/>
      <c r="G68" s="113"/>
    </row>
    <row r="69" spans="2:7" ht="12.75">
      <c r="B69" s="12" t="s">
        <v>268</v>
      </c>
      <c r="C69" s="13"/>
      <c r="D69" s="13"/>
      <c r="E69" s="189"/>
      <c r="F69" s="174" t="s">
        <v>437</v>
      </c>
      <c r="G69" s="125">
        <f>SUM(G70:G71)</f>
        <v>0</v>
      </c>
    </row>
    <row r="70" spans="2:7" ht="12.75">
      <c r="B70" s="216" t="s">
        <v>268</v>
      </c>
      <c r="C70" s="217" t="s">
        <v>2</v>
      </c>
      <c r="D70" s="217"/>
      <c r="E70" s="218"/>
      <c r="F70" s="219" t="s">
        <v>438</v>
      </c>
      <c r="G70" s="114"/>
    </row>
    <row r="71" spans="2:7" ht="12.75">
      <c r="B71" s="216" t="s">
        <v>268</v>
      </c>
      <c r="C71" s="217" t="s">
        <v>3</v>
      </c>
      <c r="D71" s="217"/>
      <c r="E71" s="218"/>
      <c r="F71" s="219" t="s">
        <v>439</v>
      </c>
      <c r="G71" s="114"/>
    </row>
    <row r="72" spans="2:7" ht="12.75">
      <c r="B72" s="224"/>
      <c r="C72" s="225"/>
      <c r="D72" s="225"/>
      <c r="E72" s="222"/>
      <c r="F72" s="226"/>
      <c r="G72" s="113"/>
    </row>
    <row r="73" spans="2:7" ht="12.75">
      <c r="B73" s="12" t="s">
        <v>273</v>
      </c>
      <c r="C73" s="13"/>
      <c r="D73" s="13"/>
      <c r="E73" s="189"/>
      <c r="F73" s="174" t="s">
        <v>440</v>
      </c>
      <c r="G73" s="125">
        <f>SUM(G74+G77+G86+G90+G93)</f>
        <v>0</v>
      </c>
    </row>
    <row r="74" spans="2:7" ht="12.75">
      <c r="B74" s="19" t="s">
        <v>273</v>
      </c>
      <c r="C74" s="20" t="s">
        <v>2</v>
      </c>
      <c r="D74" s="20"/>
      <c r="E74" s="190"/>
      <c r="F74" s="177" t="s">
        <v>441</v>
      </c>
      <c r="G74" s="121">
        <f>SUM(G75:G76)</f>
        <v>0</v>
      </c>
    </row>
    <row r="75" spans="2:7" ht="12.75">
      <c r="B75" s="220" t="s">
        <v>273</v>
      </c>
      <c r="C75" s="221" t="s">
        <v>2</v>
      </c>
      <c r="D75" s="221" t="s">
        <v>21</v>
      </c>
      <c r="E75" s="222"/>
      <c r="F75" s="223" t="s">
        <v>442</v>
      </c>
      <c r="G75" s="113"/>
    </row>
    <row r="76" spans="2:7" ht="12.75">
      <c r="B76" s="220" t="s">
        <v>273</v>
      </c>
      <c r="C76" s="221" t="s">
        <v>2</v>
      </c>
      <c r="D76" s="221" t="s">
        <v>24</v>
      </c>
      <c r="E76" s="222"/>
      <c r="F76" s="223" t="s">
        <v>443</v>
      </c>
      <c r="G76" s="113"/>
    </row>
    <row r="77" spans="2:7" ht="12.75">
      <c r="B77" s="19" t="s">
        <v>273</v>
      </c>
      <c r="C77" s="20" t="s">
        <v>3</v>
      </c>
      <c r="D77" s="20"/>
      <c r="E77" s="190"/>
      <c r="F77" s="74" t="s">
        <v>444</v>
      </c>
      <c r="G77" s="121">
        <f>SUM(G78:G85)</f>
        <v>0</v>
      </c>
    </row>
    <row r="78" spans="2:7" ht="12.75">
      <c r="B78" s="227" t="s">
        <v>273</v>
      </c>
      <c r="C78" s="228" t="s">
        <v>3</v>
      </c>
      <c r="D78" s="228" t="s">
        <v>21</v>
      </c>
      <c r="E78" s="222"/>
      <c r="F78" s="229" t="s">
        <v>445</v>
      </c>
      <c r="G78" s="113"/>
    </row>
    <row r="79" spans="2:7" ht="12.75">
      <c r="B79" s="227" t="s">
        <v>273</v>
      </c>
      <c r="C79" s="228" t="s">
        <v>3</v>
      </c>
      <c r="D79" s="228" t="s">
        <v>24</v>
      </c>
      <c r="E79" s="222"/>
      <c r="F79" s="229" t="s">
        <v>446</v>
      </c>
      <c r="G79" s="113"/>
    </row>
    <row r="80" spans="2:7" ht="12.75">
      <c r="B80" s="227" t="s">
        <v>273</v>
      </c>
      <c r="C80" s="228" t="s">
        <v>3</v>
      </c>
      <c r="D80" s="228" t="s">
        <v>28</v>
      </c>
      <c r="E80" s="222"/>
      <c r="F80" s="229" t="s">
        <v>447</v>
      </c>
      <c r="G80" s="113"/>
    </row>
    <row r="81" spans="2:7" ht="12.75">
      <c r="B81" s="236" t="s">
        <v>273</v>
      </c>
      <c r="C81" s="237" t="s">
        <v>3</v>
      </c>
      <c r="D81" s="237" t="s">
        <v>32</v>
      </c>
      <c r="E81" s="230"/>
      <c r="F81" s="239" t="s">
        <v>448</v>
      </c>
      <c r="G81" s="113"/>
    </row>
    <row r="82" spans="2:7" ht="12.75">
      <c r="B82" s="227" t="s">
        <v>273</v>
      </c>
      <c r="C82" s="228" t="s">
        <v>3</v>
      </c>
      <c r="D82" s="228" t="s">
        <v>38</v>
      </c>
      <c r="E82" s="222"/>
      <c r="F82" s="239" t="s">
        <v>449</v>
      </c>
      <c r="G82" s="113"/>
    </row>
    <row r="83" spans="2:7" ht="12.75">
      <c r="B83" s="227" t="s">
        <v>273</v>
      </c>
      <c r="C83" s="228" t="s">
        <v>3</v>
      </c>
      <c r="D83" s="228" t="s">
        <v>40</v>
      </c>
      <c r="E83" s="222"/>
      <c r="F83" s="239" t="s">
        <v>450</v>
      </c>
      <c r="G83" s="113"/>
    </row>
    <row r="84" spans="2:7" ht="12.75">
      <c r="B84" s="227" t="s">
        <v>273</v>
      </c>
      <c r="C84" s="228" t="s">
        <v>3</v>
      </c>
      <c r="D84" s="228" t="s">
        <v>42</v>
      </c>
      <c r="E84" s="222"/>
      <c r="F84" s="239" t="s">
        <v>451</v>
      </c>
      <c r="G84" s="113"/>
    </row>
    <row r="85" spans="2:7" ht="12.75">
      <c r="B85" s="227" t="s">
        <v>273</v>
      </c>
      <c r="C85" s="228" t="s">
        <v>3</v>
      </c>
      <c r="D85" s="228" t="s">
        <v>47</v>
      </c>
      <c r="E85" s="222"/>
      <c r="F85" s="229" t="s">
        <v>452</v>
      </c>
      <c r="G85" s="113"/>
    </row>
    <row r="86" spans="2:7" ht="18.75">
      <c r="B86" s="19" t="s">
        <v>273</v>
      </c>
      <c r="C86" s="20" t="s">
        <v>4</v>
      </c>
      <c r="D86" s="20"/>
      <c r="E86" s="190"/>
      <c r="F86" s="177" t="s">
        <v>453</v>
      </c>
      <c r="G86" s="121">
        <f>SUM(G87:G89)</f>
        <v>0</v>
      </c>
    </row>
    <row r="87" spans="2:7" ht="12.75">
      <c r="B87" s="220" t="s">
        <v>273</v>
      </c>
      <c r="C87" s="221" t="s">
        <v>4</v>
      </c>
      <c r="D87" s="221" t="s">
        <v>21</v>
      </c>
      <c r="E87" s="222"/>
      <c r="F87" s="223" t="s">
        <v>454</v>
      </c>
      <c r="G87" s="113"/>
    </row>
    <row r="88" spans="2:7" ht="12.75">
      <c r="B88" s="220" t="s">
        <v>273</v>
      </c>
      <c r="C88" s="221" t="s">
        <v>4</v>
      </c>
      <c r="D88" s="221" t="s">
        <v>24</v>
      </c>
      <c r="E88" s="222"/>
      <c r="F88" s="223" t="s">
        <v>455</v>
      </c>
      <c r="G88" s="113"/>
    </row>
    <row r="89" spans="2:7" ht="12.75">
      <c r="B89" s="220" t="s">
        <v>273</v>
      </c>
      <c r="C89" s="221" t="s">
        <v>4</v>
      </c>
      <c r="D89" s="221" t="s">
        <v>38</v>
      </c>
      <c r="E89" s="222"/>
      <c r="F89" s="223" t="s">
        <v>456</v>
      </c>
      <c r="G89" s="113"/>
    </row>
    <row r="90" spans="2:7" ht="12.75">
      <c r="B90" s="19" t="s">
        <v>273</v>
      </c>
      <c r="C90" s="20" t="s">
        <v>5</v>
      </c>
      <c r="D90" s="20"/>
      <c r="E90" s="190"/>
      <c r="F90" s="74" t="s">
        <v>457</v>
      </c>
      <c r="G90" s="121">
        <f>SUM(G91:G92)</f>
        <v>0</v>
      </c>
    </row>
    <row r="91" spans="2:7" ht="12.75">
      <c r="B91" s="237" t="s">
        <v>273</v>
      </c>
      <c r="C91" s="237" t="s">
        <v>5</v>
      </c>
      <c r="D91" s="237" t="s">
        <v>21</v>
      </c>
      <c r="E91" s="230"/>
      <c r="F91" s="239" t="s">
        <v>345</v>
      </c>
      <c r="G91" s="113"/>
    </row>
    <row r="92" spans="2:7" ht="12.75">
      <c r="B92" s="237" t="s">
        <v>273</v>
      </c>
      <c r="C92" s="237" t="s">
        <v>5</v>
      </c>
      <c r="D92" s="237" t="s">
        <v>60</v>
      </c>
      <c r="E92" s="230"/>
      <c r="F92" s="239" t="s">
        <v>458</v>
      </c>
      <c r="G92" s="113"/>
    </row>
    <row r="93" spans="2:7" ht="12.75">
      <c r="B93" s="19" t="s">
        <v>273</v>
      </c>
      <c r="C93" s="20" t="s">
        <v>339</v>
      </c>
      <c r="D93" s="20"/>
      <c r="E93" s="190"/>
      <c r="F93" s="74" t="s">
        <v>459</v>
      </c>
      <c r="G93" s="121">
        <f>SUM(G94:G95)</f>
        <v>0</v>
      </c>
    </row>
    <row r="94" spans="2:7" ht="12.75">
      <c r="B94" s="220" t="s">
        <v>273</v>
      </c>
      <c r="C94" s="221" t="s">
        <v>339</v>
      </c>
      <c r="D94" s="221" t="s">
        <v>21</v>
      </c>
      <c r="E94" s="222"/>
      <c r="F94" s="223" t="s">
        <v>460</v>
      </c>
      <c r="G94" s="113"/>
    </row>
    <row r="95" spans="2:7" ht="12.75">
      <c r="B95" s="220" t="s">
        <v>273</v>
      </c>
      <c r="C95" s="221" t="s">
        <v>339</v>
      </c>
      <c r="D95" s="221" t="s">
        <v>60</v>
      </c>
      <c r="E95" s="222"/>
      <c r="F95" s="223" t="s">
        <v>248</v>
      </c>
      <c r="G95" s="113"/>
    </row>
    <row r="96" spans="2:7" ht="12.75">
      <c r="B96" s="224"/>
      <c r="C96" s="225"/>
      <c r="D96" s="225"/>
      <c r="E96" s="222"/>
      <c r="F96" s="226"/>
      <c r="G96" s="113"/>
    </row>
    <row r="97" spans="2:7" ht="12.75">
      <c r="B97" s="224"/>
      <c r="C97" s="225"/>
      <c r="D97" s="225"/>
      <c r="E97" s="222"/>
      <c r="F97" s="226"/>
      <c r="G97" s="113"/>
    </row>
    <row r="98" spans="2:7" ht="12.75">
      <c r="B98" s="12" t="s">
        <v>295</v>
      </c>
      <c r="C98" s="13"/>
      <c r="D98" s="13"/>
      <c r="E98" s="189"/>
      <c r="F98" s="174" t="s">
        <v>461</v>
      </c>
      <c r="G98" s="125">
        <f>SUM(G99:G106)</f>
        <v>0</v>
      </c>
    </row>
    <row r="99" spans="2:7" ht="12.75">
      <c r="B99" s="19" t="s">
        <v>295</v>
      </c>
      <c r="C99" s="20" t="s">
        <v>2</v>
      </c>
      <c r="D99" s="20"/>
      <c r="E99" s="190"/>
      <c r="F99" s="74" t="s">
        <v>348</v>
      </c>
      <c r="G99" s="121"/>
    </row>
    <row r="100" spans="2:7" ht="12.75">
      <c r="B100" s="216" t="s">
        <v>295</v>
      </c>
      <c r="C100" s="217" t="s">
        <v>3</v>
      </c>
      <c r="D100" s="217"/>
      <c r="E100" s="218"/>
      <c r="F100" s="219" t="s">
        <v>349</v>
      </c>
      <c r="G100" s="114"/>
    </row>
    <row r="101" spans="2:7" ht="12.75">
      <c r="B101" s="216" t="s">
        <v>295</v>
      </c>
      <c r="C101" s="217" t="s">
        <v>4</v>
      </c>
      <c r="D101" s="217"/>
      <c r="E101" s="218"/>
      <c r="F101" s="219" t="s">
        <v>350</v>
      </c>
      <c r="G101" s="114"/>
    </row>
    <row r="102" spans="2:7" ht="12.75">
      <c r="B102" s="216" t="s">
        <v>295</v>
      </c>
      <c r="C102" s="217" t="s">
        <v>5</v>
      </c>
      <c r="D102" s="217"/>
      <c r="E102" s="218"/>
      <c r="F102" s="219" t="s">
        <v>351</v>
      </c>
      <c r="G102" s="114"/>
    </row>
    <row r="103" spans="2:7" ht="12.75">
      <c r="B103" s="216" t="s">
        <v>295</v>
      </c>
      <c r="C103" s="217" t="s">
        <v>249</v>
      </c>
      <c r="D103" s="217"/>
      <c r="E103" s="218"/>
      <c r="F103" s="219" t="s">
        <v>352</v>
      </c>
      <c r="G103" s="114"/>
    </row>
    <row r="104" spans="2:7" ht="12.75">
      <c r="B104" s="216" t="s">
        <v>295</v>
      </c>
      <c r="C104" s="217" t="s">
        <v>259</v>
      </c>
      <c r="D104" s="217"/>
      <c r="E104" s="218"/>
      <c r="F104" s="219" t="s">
        <v>355</v>
      </c>
      <c r="G104" s="114"/>
    </row>
    <row r="105" spans="2:7" ht="12.75">
      <c r="B105" s="216" t="s">
        <v>295</v>
      </c>
      <c r="C105" s="217" t="s">
        <v>268</v>
      </c>
      <c r="D105" s="217"/>
      <c r="E105" s="218"/>
      <c r="F105" s="219" t="s">
        <v>358</v>
      </c>
      <c r="G105" s="114"/>
    </row>
    <row r="106" spans="2:7" ht="12.75">
      <c r="B106" s="216" t="s">
        <v>295</v>
      </c>
      <c r="C106" s="217" t="s">
        <v>339</v>
      </c>
      <c r="D106" s="217"/>
      <c r="E106" s="218"/>
      <c r="F106" s="219" t="s">
        <v>361</v>
      </c>
      <c r="G106" s="114"/>
    </row>
    <row r="107" spans="2:7" ht="12.75">
      <c r="B107" s="240"/>
      <c r="C107" s="241"/>
      <c r="D107" s="241"/>
      <c r="E107" s="222"/>
      <c r="F107" s="235"/>
      <c r="G107" s="113"/>
    </row>
    <row r="108" spans="2:7" ht="12.75">
      <c r="B108" s="12" t="s">
        <v>301</v>
      </c>
      <c r="C108" s="13"/>
      <c r="D108" s="13"/>
      <c r="E108" s="189"/>
      <c r="F108" s="174" t="s">
        <v>462</v>
      </c>
      <c r="G108" s="125">
        <f>SUM(G109+G114+G115)</f>
        <v>0</v>
      </c>
    </row>
    <row r="109" spans="2:7" ht="12.75">
      <c r="B109" s="19" t="s">
        <v>301</v>
      </c>
      <c r="C109" s="20" t="s">
        <v>2</v>
      </c>
      <c r="D109" s="20"/>
      <c r="E109" s="190"/>
      <c r="F109" s="74" t="s">
        <v>463</v>
      </c>
      <c r="G109" s="121">
        <f>SUM(G110:G113)</f>
        <v>0</v>
      </c>
    </row>
    <row r="110" spans="2:7" ht="12.75">
      <c r="B110" s="220" t="s">
        <v>301</v>
      </c>
      <c r="C110" s="221" t="s">
        <v>2</v>
      </c>
      <c r="D110" s="221" t="s">
        <v>21</v>
      </c>
      <c r="E110" s="222"/>
      <c r="F110" s="223" t="s">
        <v>364</v>
      </c>
      <c r="G110" s="113"/>
    </row>
    <row r="111" spans="2:7" ht="12.75">
      <c r="B111" s="232" t="s">
        <v>301</v>
      </c>
      <c r="C111" s="233" t="s">
        <v>2</v>
      </c>
      <c r="D111" s="233" t="s">
        <v>28</v>
      </c>
      <c r="E111" s="230"/>
      <c r="F111" s="234" t="s">
        <v>366</v>
      </c>
      <c r="G111" s="113"/>
    </row>
    <row r="112" spans="2:7" ht="12.75">
      <c r="B112" s="220" t="s">
        <v>301</v>
      </c>
      <c r="C112" s="221" t="s">
        <v>2</v>
      </c>
      <c r="D112" s="221" t="s">
        <v>38</v>
      </c>
      <c r="E112" s="222"/>
      <c r="F112" s="223" t="s">
        <v>368</v>
      </c>
      <c r="G112" s="113"/>
    </row>
    <row r="113" spans="2:7" ht="12.75">
      <c r="B113" s="220" t="s">
        <v>301</v>
      </c>
      <c r="C113" s="221" t="s">
        <v>2</v>
      </c>
      <c r="D113" s="221" t="s">
        <v>60</v>
      </c>
      <c r="E113" s="222"/>
      <c r="F113" s="223" t="s">
        <v>248</v>
      </c>
      <c r="G113" s="113"/>
    </row>
    <row r="114" spans="2:7" ht="12.75">
      <c r="B114" s="216" t="s">
        <v>301</v>
      </c>
      <c r="C114" s="217" t="s">
        <v>3</v>
      </c>
      <c r="D114" s="217"/>
      <c r="E114" s="218"/>
      <c r="F114" s="231" t="s">
        <v>464</v>
      </c>
      <c r="G114" s="114"/>
    </row>
    <row r="115" spans="2:7" ht="12.75">
      <c r="B115" s="216" t="s">
        <v>301</v>
      </c>
      <c r="C115" s="217" t="s">
        <v>339</v>
      </c>
      <c r="D115" s="217"/>
      <c r="E115" s="218"/>
      <c r="F115" s="219" t="s">
        <v>371</v>
      </c>
      <c r="G115" s="114"/>
    </row>
    <row r="116" spans="2:7" ht="12.75">
      <c r="B116" s="224"/>
      <c r="C116" s="225"/>
      <c r="D116" s="225"/>
      <c r="E116" s="222"/>
      <c r="F116" s="226"/>
      <c r="G116" s="113"/>
    </row>
    <row r="117" spans="2:7" ht="12.75">
      <c r="B117" s="12" t="s">
        <v>465</v>
      </c>
      <c r="C117" s="13"/>
      <c r="D117" s="13"/>
      <c r="E117" s="189"/>
      <c r="F117" s="174" t="s">
        <v>466</v>
      </c>
      <c r="G117" s="125">
        <f>SUM(G118:G122)</f>
        <v>0</v>
      </c>
    </row>
    <row r="118" spans="2:7" ht="12.75">
      <c r="B118" s="216" t="s">
        <v>465</v>
      </c>
      <c r="C118" s="217" t="s">
        <v>3</v>
      </c>
      <c r="D118" s="217"/>
      <c r="E118" s="218"/>
      <c r="F118" s="219" t="s">
        <v>386</v>
      </c>
      <c r="G118" s="114"/>
    </row>
    <row r="119" spans="2:7" ht="12.75">
      <c r="B119" s="216" t="s">
        <v>465</v>
      </c>
      <c r="C119" s="217" t="s">
        <v>259</v>
      </c>
      <c r="D119" s="217"/>
      <c r="E119" s="218"/>
      <c r="F119" s="219" t="s">
        <v>387</v>
      </c>
      <c r="G119" s="114"/>
    </row>
    <row r="120" spans="2:7" ht="12.75">
      <c r="B120" s="216" t="s">
        <v>465</v>
      </c>
      <c r="C120" s="217" t="s">
        <v>268</v>
      </c>
      <c r="D120" s="217"/>
      <c r="E120" s="218"/>
      <c r="F120" s="219" t="s">
        <v>388</v>
      </c>
      <c r="G120" s="114"/>
    </row>
    <row r="121" spans="2:7" ht="12.75">
      <c r="B121" s="216" t="s">
        <v>465</v>
      </c>
      <c r="C121" s="217" t="s">
        <v>286</v>
      </c>
      <c r="D121" s="217"/>
      <c r="E121" s="218"/>
      <c r="F121" s="219" t="s">
        <v>389</v>
      </c>
      <c r="G121" s="114"/>
    </row>
    <row r="122" spans="2:7" ht="12.75">
      <c r="B122" s="216" t="s">
        <v>465</v>
      </c>
      <c r="C122" s="217" t="s">
        <v>295</v>
      </c>
      <c r="D122" s="217"/>
      <c r="E122" s="218"/>
      <c r="F122" s="219" t="s">
        <v>467</v>
      </c>
      <c r="G122" s="114"/>
    </row>
    <row r="123" spans="2:7" ht="12.75">
      <c r="B123" s="224"/>
      <c r="C123" s="241"/>
      <c r="D123" s="241"/>
      <c r="E123" s="222"/>
      <c r="F123" s="235"/>
      <c r="G123" s="113"/>
    </row>
    <row r="124" spans="2:7" ht="12.75">
      <c r="B124" s="12" t="s">
        <v>468</v>
      </c>
      <c r="C124" s="13"/>
      <c r="D124" s="13"/>
      <c r="E124" s="189"/>
      <c r="F124" s="174" t="s">
        <v>469</v>
      </c>
      <c r="G124" s="125">
        <f>SUM(G125+G128)</f>
        <v>0</v>
      </c>
    </row>
    <row r="125" spans="2:7" ht="12.75">
      <c r="B125" s="19" t="s">
        <v>468</v>
      </c>
      <c r="C125" s="20" t="s">
        <v>2</v>
      </c>
      <c r="D125" s="20"/>
      <c r="E125" s="190"/>
      <c r="F125" s="74" t="s">
        <v>426</v>
      </c>
      <c r="G125" s="121">
        <f>SUM(G126:G127)</f>
        <v>0</v>
      </c>
    </row>
    <row r="126" spans="2:7" ht="12.75">
      <c r="B126" s="236" t="s">
        <v>468</v>
      </c>
      <c r="C126" s="237" t="s">
        <v>2</v>
      </c>
      <c r="D126" s="237" t="s">
        <v>21</v>
      </c>
      <c r="E126" s="230"/>
      <c r="F126" s="239" t="s">
        <v>499</v>
      </c>
      <c r="G126" s="124"/>
    </row>
    <row r="127" spans="2:7" ht="12.75">
      <c r="B127" s="236" t="s">
        <v>468</v>
      </c>
      <c r="C127" s="237" t="s">
        <v>2</v>
      </c>
      <c r="D127" s="237" t="s">
        <v>60</v>
      </c>
      <c r="E127" s="230"/>
      <c r="F127" s="239" t="s">
        <v>209</v>
      </c>
      <c r="G127" s="124"/>
    </row>
    <row r="128" spans="2:7" ht="12.75">
      <c r="B128" s="19" t="s">
        <v>468</v>
      </c>
      <c r="C128" s="20" t="s">
        <v>4</v>
      </c>
      <c r="D128" s="20"/>
      <c r="E128" s="190"/>
      <c r="F128" s="74" t="s">
        <v>427</v>
      </c>
      <c r="G128" s="121">
        <f>SUM(G129+G131+G134+G137+G139+G141)</f>
        <v>0</v>
      </c>
    </row>
    <row r="129" spans="2:7" ht="12.75">
      <c r="B129" s="51" t="s">
        <v>468</v>
      </c>
      <c r="C129" s="138" t="s">
        <v>4</v>
      </c>
      <c r="D129" s="138" t="s">
        <v>21</v>
      </c>
      <c r="E129" s="49"/>
      <c r="F129" s="202" t="s">
        <v>482</v>
      </c>
      <c r="G129" s="123">
        <f>SUM(G130)</f>
        <v>0</v>
      </c>
    </row>
    <row r="130" spans="2:7" ht="12.75">
      <c r="B130" s="227" t="s">
        <v>468</v>
      </c>
      <c r="C130" s="237" t="s">
        <v>4</v>
      </c>
      <c r="D130" s="237" t="s">
        <v>21</v>
      </c>
      <c r="E130" s="222" t="s">
        <v>21</v>
      </c>
      <c r="F130" s="239" t="s">
        <v>484</v>
      </c>
      <c r="G130" s="113"/>
    </row>
    <row r="131" spans="2:7" ht="12.75">
      <c r="B131" s="51" t="s">
        <v>468</v>
      </c>
      <c r="C131" s="138" t="s">
        <v>4</v>
      </c>
      <c r="D131" s="138" t="s">
        <v>24</v>
      </c>
      <c r="E131" s="53"/>
      <c r="F131" s="202" t="s">
        <v>486</v>
      </c>
      <c r="G131" s="123">
        <f>SUM(G132:G133)</f>
        <v>0</v>
      </c>
    </row>
    <row r="132" spans="2:7" ht="12.75">
      <c r="B132" s="227" t="s">
        <v>468</v>
      </c>
      <c r="C132" s="237" t="s">
        <v>4</v>
      </c>
      <c r="D132" s="237" t="s">
        <v>24</v>
      </c>
      <c r="E132" s="230" t="s">
        <v>21</v>
      </c>
      <c r="F132" s="239" t="s">
        <v>500</v>
      </c>
      <c r="G132" s="113"/>
    </row>
    <row r="133" spans="2:7" ht="12.75">
      <c r="B133" s="227" t="s">
        <v>468</v>
      </c>
      <c r="C133" s="237" t="s">
        <v>4</v>
      </c>
      <c r="D133" s="237" t="s">
        <v>24</v>
      </c>
      <c r="E133" s="230" t="s">
        <v>24</v>
      </c>
      <c r="F133" s="239" t="s">
        <v>501</v>
      </c>
      <c r="G133" s="113"/>
    </row>
    <row r="134" spans="2:7" ht="12.75">
      <c r="B134" s="51" t="s">
        <v>468</v>
      </c>
      <c r="C134" s="138" t="s">
        <v>4</v>
      </c>
      <c r="D134" s="138" t="s">
        <v>28</v>
      </c>
      <c r="E134" s="53"/>
      <c r="F134" s="202" t="s">
        <v>502</v>
      </c>
      <c r="G134" s="123">
        <f>SUM(G135:G136)</f>
        <v>0</v>
      </c>
    </row>
    <row r="135" spans="2:7" ht="12.75">
      <c r="B135" s="227" t="s">
        <v>468</v>
      </c>
      <c r="C135" s="237" t="s">
        <v>4</v>
      </c>
      <c r="D135" s="237" t="s">
        <v>28</v>
      </c>
      <c r="E135" s="230" t="s">
        <v>21</v>
      </c>
      <c r="F135" s="239" t="s">
        <v>501</v>
      </c>
      <c r="G135" s="113"/>
    </row>
    <row r="136" spans="2:7" ht="12.75">
      <c r="B136" s="227" t="s">
        <v>468</v>
      </c>
      <c r="C136" s="237" t="s">
        <v>4</v>
      </c>
      <c r="D136" s="237" t="s">
        <v>28</v>
      </c>
      <c r="E136" s="230" t="s">
        <v>24</v>
      </c>
      <c r="F136" s="239" t="s">
        <v>503</v>
      </c>
      <c r="G136" s="113"/>
    </row>
    <row r="137" spans="2:7" ht="12.75">
      <c r="B137" s="51" t="s">
        <v>468</v>
      </c>
      <c r="C137" s="138" t="s">
        <v>4</v>
      </c>
      <c r="D137" s="138" t="s">
        <v>32</v>
      </c>
      <c r="E137" s="53"/>
      <c r="F137" s="202" t="s">
        <v>487</v>
      </c>
      <c r="G137" s="123">
        <f>SUM(G138)</f>
        <v>0</v>
      </c>
    </row>
    <row r="138" spans="2:7" ht="12.75">
      <c r="B138" s="227" t="s">
        <v>468</v>
      </c>
      <c r="C138" s="237" t="s">
        <v>4</v>
      </c>
      <c r="D138" s="237" t="s">
        <v>32</v>
      </c>
      <c r="E138" s="230" t="s">
        <v>21</v>
      </c>
      <c r="F138" s="239" t="s">
        <v>489</v>
      </c>
      <c r="G138" s="113"/>
    </row>
    <row r="139" spans="2:7" ht="12.75">
      <c r="B139" s="51" t="s">
        <v>468</v>
      </c>
      <c r="C139" s="138" t="s">
        <v>4</v>
      </c>
      <c r="D139" s="138" t="s">
        <v>38</v>
      </c>
      <c r="E139" s="53"/>
      <c r="F139" s="202" t="s">
        <v>504</v>
      </c>
      <c r="G139" s="123">
        <f>SUM(G140)</f>
        <v>0</v>
      </c>
    </row>
    <row r="140" spans="2:7" ht="12.75">
      <c r="B140" s="227" t="s">
        <v>468</v>
      </c>
      <c r="C140" s="237" t="s">
        <v>4</v>
      </c>
      <c r="D140" s="237" t="s">
        <v>38</v>
      </c>
      <c r="E140" s="230" t="s">
        <v>21</v>
      </c>
      <c r="F140" s="239" t="s">
        <v>505</v>
      </c>
      <c r="G140" s="113"/>
    </row>
    <row r="141" spans="2:7" ht="12.75">
      <c r="B141" s="227" t="s">
        <v>468</v>
      </c>
      <c r="C141" s="237" t="s">
        <v>4</v>
      </c>
      <c r="D141" s="237" t="s">
        <v>60</v>
      </c>
      <c r="E141" s="230"/>
      <c r="F141" s="238" t="s">
        <v>430</v>
      </c>
      <c r="G141" s="113"/>
    </row>
    <row r="142" spans="2:7" ht="12.75">
      <c r="B142" s="224"/>
      <c r="C142" s="225"/>
      <c r="D142" s="225"/>
      <c r="E142" s="222"/>
      <c r="F142" s="226"/>
      <c r="G142" s="113"/>
    </row>
    <row r="143" spans="2:7" ht="12.75">
      <c r="B143" s="12" t="s">
        <v>470</v>
      </c>
      <c r="C143" s="13"/>
      <c r="D143" s="13"/>
      <c r="E143" s="189"/>
      <c r="F143" s="174" t="s">
        <v>471</v>
      </c>
      <c r="G143" s="125">
        <f>SUM(G144)</f>
        <v>0</v>
      </c>
    </row>
    <row r="144" spans="2:7" ht="12.75">
      <c r="B144" s="19" t="s">
        <v>470</v>
      </c>
      <c r="C144" s="20" t="s">
        <v>2</v>
      </c>
      <c r="D144" s="20"/>
      <c r="E144" s="190"/>
      <c r="F144" s="74" t="s">
        <v>472</v>
      </c>
      <c r="G144" s="121">
        <f>SUM(G145:G146)</f>
        <v>0</v>
      </c>
    </row>
    <row r="145" spans="2:7" ht="12.75">
      <c r="B145" s="220" t="s">
        <v>470</v>
      </c>
      <c r="C145" s="221" t="s">
        <v>2</v>
      </c>
      <c r="D145" s="221" t="s">
        <v>24</v>
      </c>
      <c r="E145" s="222"/>
      <c r="F145" s="223" t="s">
        <v>395</v>
      </c>
      <c r="G145" s="113"/>
    </row>
    <row r="146" spans="2:7" ht="12.75">
      <c r="B146" s="220" t="s">
        <v>470</v>
      </c>
      <c r="C146" s="221" t="s">
        <v>2</v>
      </c>
      <c r="D146" s="221" t="s">
        <v>28</v>
      </c>
      <c r="E146" s="222"/>
      <c r="F146" s="223" t="s">
        <v>396</v>
      </c>
      <c r="G146" s="113"/>
    </row>
    <row r="147" spans="2:7" ht="12.75">
      <c r="B147" s="242"/>
      <c r="C147" s="221"/>
      <c r="D147" s="221"/>
      <c r="E147" s="222"/>
      <c r="F147" s="223"/>
      <c r="G147" s="113"/>
    </row>
    <row r="148" spans="2:7" ht="12.75">
      <c r="B148" s="212" t="s">
        <v>473</v>
      </c>
      <c r="C148" s="213"/>
      <c r="D148" s="213"/>
      <c r="E148" s="214"/>
      <c r="F148" s="215" t="s">
        <v>474</v>
      </c>
      <c r="G148" s="115"/>
    </row>
    <row r="149" spans="2:7" ht="12.75">
      <c r="B149" s="242"/>
      <c r="C149" s="243"/>
      <c r="D149" s="243"/>
      <c r="E149" s="222"/>
      <c r="F149" s="245"/>
      <c r="G149" s="113"/>
    </row>
    <row r="150" spans="2:7" ht="12.75">
      <c r="B150" s="178"/>
      <c r="C150" s="179"/>
      <c r="D150" s="179"/>
      <c r="E150" s="191"/>
      <c r="F150" s="104" t="s">
        <v>475</v>
      </c>
      <c r="G150" s="126">
        <f>SUM(+G7+G35+G62+G69+G73+G98+G108+G117+G124+G143+G148)</f>
        <v>0</v>
      </c>
    </row>
    <row r="151" spans="2:7" ht="13.5" thickBot="1">
      <c r="B151" s="246"/>
      <c r="C151" s="247"/>
      <c r="D151" s="247"/>
      <c r="E151" s="248"/>
      <c r="F151" s="249"/>
      <c r="G151" s="250"/>
    </row>
  </sheetData>
  <sheetProtection/>
  <mergeCells count="1">
    <mergeCell ref="B1:G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&amp;LSALUD - INGRESOS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500"/>
  <sheetViews>
    <sheetView zoomScalePageLayoutView="0" workbookViewId="0" topLeftCell="A1">
      <selection activeCell="I408" sqref="I408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55" customFormat="1" ht="12.75" customHeight="1">
      <c r="B1" s="360" t="s">
        <v>478</v>
      </c>
      <c r="C1" s="360"/>
      <c r="D1" s="360"/>
      <c r="E1" s="360"/>
      <c r="F1" s="360"/>
      <c r="G1" s="360"/>
      <c r="H1" s="360"/>
    </row>
    <row r="2" s="182" customFormat="1" ht="12.75" customHeight="1">
      <c r="G2" s="183"/>
    </row>
    <row r="3" spans="6:7" s="182" customFormat="1" ht="12.75" customHeight="1">
      <c r="F3" s="182" t="s">
        <v>0</v>
      </c>
      <c r="G3" s="183" t="s">
        <v>476</v>
      </c>
    </row>
    <row r="4" s="182" customFormat="1" ht="12.75" customHeight="1" thickBot="1">
      <c r="G4" s="184"/>
    </row>
    <row r="5" spans="2:8" ht="66.75" thickBot="1">
      <c r="B5" s="118" t="s">
        <v>6</v>
      </c>
      <c r="C5" s="118" t="s">
        <v>7</v>
      </c>
      <c r="D5" s="118" t="s">
        <v>8</v>
      </c>
      <c r="E5" s="118" t="s">
        <v>9</v>
      </c>
      <c r="F5" s="118" t="s">
        <v>10</v>
      </c>
      <c r="G5" s="119" t="s">
        <v>1</v>
      </c>
      <c r="H5" s="205" t="s">
        <v>17</v>
      </c>
    </row>
    <row r="6" spans="2:8" ht="12.75">
      <c r="B6" s="3"/>
      <c r="C6" s="4"/>
      <c r="D6" s="5"/>
      <c r="E6" s="4"/>
      <c r="F6" s="6"/>
      <c r="G6" s="7"/>
      <c r="H6" s="206"/>
    </row>
    <row r="7" spans="2:8" ht="12.75">
      <c r="B7" s="12" t="s">
        <v>18</v>
      </c>
      <c r="C7" s="13"/>
      <c r="D7" s="14"/>
      <c r="E7" s="13"/>
      <c r="F7" s="15"/>
      <c r="G7" s="16" t="s">
        <v>19</v>
      </c>
      <c r="H7" s="125">
        <f>SUM(H8+H136+H251+H262)</f>
        <v>0</v>
      </c>
    </row>
    <row r="8" spans="2:8" ht="12.75">
      <c r="B8" s="19" t="s">
        <v>18</v>
      </c>
      <c r="C8" s="20" t="s">
        <v>2</v>
      </c>
      <c r="D8" s="21"/>
      <c r="E8" s="20"/>
      <c r="F8" s="22"/>
      <c r="G8" s="23" t="s">
        <v>20</v>
      </c>
      <c r="H8" s="121">
        <f>SUM(H9+H102+H106+H120+H128)</f>
        <v>0</v>
      </c>
    </row>
    <row r="9" spans="2:8" ht="12.75">
      <c r="B9" s="27" t="s">
        <v>18</v>
      </c>
      <c r="C9" s="28" t="s">
        <v>2</v>
      </c>
      <c r="D9" s="29" t="s">
        <v>21</v>
      </c>
      <c r="E9" s="28"/>
      <c r="F9" s="30"/>
      <c r="G9" s="31" t="s">
        <v>22</v>
      </c>
      <c r="H9" s="122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35" t="s">
        <v>18</v>
      </c>
      <c r="C10" s="36" t="s">
        <v>2</v>
      </c>
      <c r="D10" s="37" t="s">
        <v>21</v>
      </c>
      <c r="E10" s="36" t="s">
        <v>21</v>
      </c>
      <c r="F10" s="38"/>
      <c r="G10" s="39" t="s">
        <v>23</v>
      </c>
      <c r="H10" s="123"/>
    </row>
    <row r="11" spans="2:8" ht="12.75">
      <c r="B11" s="35" t="s">
        <v>18</v>
      </c>
      <c r="C11" s="36" t="s">
        <v>2</v>
      </c>
      <c r="D11" s="37" t="s">
        <v>21</v>
      </c>
      <c r="E11" s="36" t="s">
        <v>24</v>
      </c>
      <c r="F11" s="38"/>
      <c r="G11" s="39" t="s">
        <v>25</v>
      </c>
      <c r="H11" s="123">
        <v>0</v>
      </c>
    </row>
    <row r="12" spans="2:8" ht="12.75">
      <c r="B12" s="51" t="s">
        <v>18</v>
      </c>
      <c r="C12" s="52" t="s">
        <v>2</v>
      </c>
      <c r="D12" s="50" t="s">
        <v>21</v>
      </c>
      <c r="E12" s="52" t="s">
        <v>24</v>
      </c>
      <c r="F12" s="49" t="s">
        <v>21</v>
      </c>
      <c r="G12" s="157" t="s">
        <v>26</v>
      </c>
      <c r="H12" s="123"/>
    </row>
    <row r="13" spans="2:8" ht="12.75">
      <c r="B13" s="51" t="s">
        <v>18</v>
      </c>
      <c r="C13" s="52" t="s">
        <v>2</v>
      </c>
      <c r="D13" s="50" t="s">
        <v>21</v>
      </c>
      <c r="E13" s="52" t="s">
        <v>24</v>
      </c>
      <c r="F13" s="49" t="s">
        <v>24</v>
      </c>
      <c r="G13" s="157" t="s">
        <v>27</v>
      </c>
      <c r="H13" s="123"/>
    </row>
    <row r="14" spans="2:8" ht="12.75">
      <c r="B14" s="51" t="s">
        <v>18</v>
      </c>
      <c r="C14" s="52" t="s">
        <v>2</v>
      </c>
      <c r="D14" s="50" t="s">
        <v>21</v>
      </c>
      <c r="E14" s="52" t="s">
        <v>24</v>
      </c>
      <c r="F14" s="49" t="s">
        <v>28</v>
      </c>
      <c r="G14" s="157" t="s">
        <v>29</v>
      </c>
      <c r="H14" s="123"/>
    </row>
    <row r="15" spans="2:8" ht="12.75">
      <c r="B15" s="35" t="s">
        <v>18</v>
      </c>
      <c r="C15" s="36" t="s">
        <v>2</v>
      </c>
      <c r="D15" s="37" t="s">
        <v>21</v>
      </c>
      <c r="E15" s="36" t="s">
        <v>28</v>
      </c>
      <c r="F15" s="38"/>
      <c r="G15" s="39" t="s">
        <v>30</v>
      </c>
      <c r="H15" s="123">
        <f>SUM(H16)</f>
        <v>0</v>
      </c>
    </row>
    <row r="16" spans="2:8" ht="12.75">
      <c r="B16" s="51" t="s">
        <v>18</v>
      </c>
      <c r="C16" s="52" t="s">
        <v>2</v>
      </c>
      <c r="D16" s="50" t="s">
        <v>21</v>
      </c>
      <c r="E16" s="52" t="s">
        <v>28</v>
      </c>
      <c r="F16" s="49" t="s">
        <v>21</v>
      </c>
      <c r="G16" s="157" t="s">
        <v>31</v>
      </c>
      <c r="H16" s="123"/>
    </row>
    <row r="17" spans="2:8" ht="12.75">
      <c r="B17" s="35" t="s">
        <v>18</v>
      </c>
      <c r="C17" s="36" t="s">
        <v>2</v>
      </c>
      <c r="D17" s="37" t="s">
        <v>21</v>
      </c>
      <c r="E17" s="36" t="s">
        <v>32</v>
      </c>
      <c r="F17" s="38"/>
      <c r="G17" s="39" t="s">
        <v>33</v>
      </c>
      <c r="H17" s="123">
        <f>SUM(H18:H21)</f>
        <v>0</v>
      </c>
    </row>
    <row r="18" spans="2:8" ht="12.75">
      <c r="B18" s="51" t="s">
        <v>18</v>
      </c>
      <c r="C18" s="52" t="s">
        <v>2</v>
      </c>
      <c r="D18" s="50" t="s">
        <v>21</v>
      </c>
      <c r="E18" s="52" t="s">
        <v>32</v>
      </c>
      <c r="F18" s="49" t="s">
        <v>21</v>
      </c>
      <c r="G18" s="157" t="s">
        <v>34</v>
      </c>
      <c r="H18" s="123"/>
    </row>
    <row r="19" spans="2:8" ht="12.75">
      <c r="B19" s="51" t="s">
        <v>18</v>
      </c>
      <c r="C19" s="52" t="s">
        <v>2</v>
      </c>
      <c r="D19" s="50" t="s">
        <v>21</v>
      </c>
      <c r="E19" s="52" t="s">
        <v>32</v>
      </c>
      <c r="F19" s="49" t="s">
        <v>24</v>
      </c>
      <c r="G19" s="157" t="s">
        <v>35</v>
      </c>
      <c r="H19" s="123"/>
    </row>
    <row r="20" spans="2:8" ht="12.75">
      <c r="B20" s="51" t="s">
        <v>18</v>
      </c>
      <c r="C20" s="52" t="s">
        <v>2</v>
      </c>
      <c r="D20" s="50" t="s">
        <v>21</v>
      </c>
      <c r="E20" s="52" t="s">
        <v>32</v>
      </c>
      <c r="F20" s="49" t="s">
        <v>28</v>
      </c>
      <c r="G20" s="157" t="s">
        <v>36</v>
      </c>
      <c r="H20" s="123"/>
    </row>
    <row r="21" spans="2:8" ht="12.75">
      <c r="B21" s="51" t="s">
        <v>18</v>
      </c>
      <c r="C21" s="52" t="s">
        <v>2</v>
      </c>
      <c r="D21" s="50" t="s">
        <v>21</v>
      </c>
      <c r="E21" s="52" t="s">
        <v>32</v>
      </c>
      <c r="F21" s="49" t="s">
        <v>32</v>
      </c>
      <c r="G21" s="157" t="s">
        <v>37</v>
      </c>
      <c r="H21" s="123"/>
    </row>
    <row r="22" spans="2:8" ht="12.75">
      <c r="B22" s="35" t="s">
        <v>18</v>
      </c>
      <c r="C22" s="36" t="s">
        <v>2</v>
      </c>
      <c r="D22" s="37" t="s">
        <v>21</v>
      </c>
      <c r="E22" s="36" t="s">
        <v>38</v>
      </c>
      <c r="F22" s="49"/>
      <c r="G22" s="57" t="s">
        <v>39</v>
      </c>
      <c r="H22" s="123"/>
    </row>
    <row r="23" spans="2:8" ht="12.75">
      <c r="B23" s="35" t="s">
        <v>18</v>
      </c>
      <c r="C23" s="36" t="s">
        <v>2</v>
      </c>
      <c r="D23" s="37" t="s">
        <v>21</v>
      </c>
      <c r="E23" s="36" t="s">
        <v>40</v>
      </c>
      <c r="F23" s="38"/>
      <c r="G23" s="39" t="s">
        <v>41</v>
      </c>
      <c r="H23" s="123"/>
    </row>
    <row r="24" spans="2:8" ht="12.75">
      <c r="B24" s="35" t="s">
        <v>18</v>
      </c>
      <c r="C24" s="36" t="s">
        <v>2</v>
      </c>
      <c r="D24" s="37" t="s">
        <v>21</v>
      </c>
      <c r="E24" s="36" t="s">
        <v>42</v>
      </c>
      <c r="F24" s="38"/>
      <c r="G24" s="39" t="s">
        <v>43</v>
      </c>
      <c r="H24" s="123">
        <f>SUM(H25:H27)</f>
        <v>0</v>
      </c>
    </row>
    <row r="25" spans="2:8" ht="12.75">
      <c r="B25" s="51" t="s">
        <v>18</v>
      </c>
      <c r="C25" s="52" t="s">
        <v>2</v>
      </c>
      <c r="D25" s="50" t="s">
        <v>21</v>
      </c>
      <c r="E25" s="52" t="s">
        <v>42</v>
      </c>
      <c r="F25" s="49" t="s">
        <v>21</v>
      </c>
      <c r="G25" s="157" t="s">
        <v>44</v>
      </c>
      <c r="H25" s="123"/>
    </row>
    <row r="26" spans="2:8" ht="12.75">
      <c r="B26" s="51" t="s">
        <v>18</v>
      </c>
      <c r="C26" s="52" t="s">
        <v>2</v>
      </c>
      <c r="D26" s="50" t="s">
        <v>21</v>
      </c>
      <c r="E26" s="52" t="s">
        <v>42</v>
      </c>
      <c r="F26" s="49" t="s">
        <v>24</v>
      </c>
      <c r="G26" s="157" t="s">
        <v>45</v>
      </c>
      <c r="H26" s="123"/>
    </row>
    <row r="27" spans="2:8" ht="12.75">
      <c r="B27" s="51" t="s">
        <v>18</v>
      </c>
      <c r="C27" s="52" t="s">
        <v>2</v>
      </c>
      <c r="D27" s="50" t="s">
        <v>21</v>
      </c>
      <c r="E27" s="52" t="s">
        <v>42</v>
      </c>
      <c r="F27" s="49" t="s">
        <v>28</v>
      </c>
      <c r="G27" s="157" t="s">
        <v>46</v>
      </c>
      <c r="H27" s="123"/>
    </row>
    <row r="28" spans="2:8" ht="12.75">
      <c r="B28" s="35" t="s">
        <v>18</v>
      </c>
      <c r="C28" s="36" t="s">
        <v>2</v>
      </c>
      <c r="D28" s="37" t="s">
        <v>21</v>
      </c>
      <c r="E28" s="36" t="s">
        <v>47</v>
      </c>
      <c r="F28" s="38"/>
      <c r="G28" s="39" t="s">
        <v>48</v>
      </c>
      <c r="H28" s="123">
        <f>SUM(H29:H30)</f>
        <v>0</v>
      </c>
    </row>
    <row r="29" spans="2:8" ht="12.75">
      <c r="B29" s="51" t="s">
        <v>18</v>
      </c>
      <c r="C29" s="52" t="s">
        <v>2</v>
      </c>
      <c r="D29" s="50" t="s">
        <v>21</v>
      </c>
      <c r="E29" s="52" t="s">
        <v>47</v>
      </c>
      <c r="F29" s="49" t="s">
        <v>21</v>
      </c>
      <c r="G29" s="157" t="s">
        <v>49</v>
      </c>
      <c r="H29" s="123"/>
    </row>
    <row r="30" spans="2:8" ht="12.75">
      <c r="B30" s="134" t="s">
        <v>18</v>
      </c>
      <c r="C30" s="135" t="s">
        <v>2</v>
      </c>
      <c r="D30" s="136" t="s">
        <v>21</v>
      </c>
      <c r="E30" s="135" t="s">
        <v>47</v>
      </c>
      <c r="F30" s="137" t="s">
        <v>24</v>
      </c>
      <c r="G30" s="158" t="s">
        <v>50</v>
      </c>
      <c r="H30" s="123"/>
    </row>
    <row r="31" spans="2:8" ht="12.75">
      <c r="B31" s="35" t="s">
        <v>18</v>
      </c>
      <c r="C31" s="36" t="s">
        <v>2</v>
      </c>
      <c r="D31" s="37" t="s">
        <v>21</v>
      </c>
      <c r="E31" s="43" t="s">
        <v>51</v>
      </c>
      <c r="F31" s="38"/>
      <c r="G31" s="39" t="s">
        <v>52</v>
      </c>
      <c r="H31" s="123">
        <f>SUM(H32:H39)</f>
        <v>0</v>
      </c>
    </row>
    <row r="32" spans="2:8" ht="12.75">
      <c r="B32" s="51" t="s">
        <v>18</v>
      </c>
      <c r="C32" s="52" t="s">
        <v>2</v>
      </c>
      <c r="D32" s="50" t="s">
        <v>21</v>
      </c>
      <c r="E32" s="52" t="s">
        <v>51</v>
      </c>
      <c r="F32" s="49" t="s">
        <v>21</v>
      </c>
      <c r="G32" s="159" t="s">
        <v>53</v>
      </c>
      <c r="H32" s="123"/>
    </row>
    <row r="33" spans="2:8" ht="12.75">
      <c r="B33" s="51" t="s">
        <v>18</v>
      </c>
      <c r="C33" s="52" t="s">
        <v>2</v>
      </c>
      <c r="D33" s="50" t="s">
        <v>21</v>
      </c>
      <c r="E33" s="52" t="s">
        <v>51</v>
      </c>
      <c r="F33" s="49" t="s">
        <v>24</v>
      </c>
      <c r="G33" s="159" t="s">
        <v>54</v>
      </c>
      <c r="H33" s="123"/>
    </row>
    <row r="34" spans="2:8" ht="12.75">
      <c r="B34" s="134" t="s">
        <v>18</v>
      </c>
      <c r="C34" s="135" t="s">
        <v>2</v>
      </c>
      <c r="D34" s="136" t="s">
        <v>21</v>
      </c>
      <c r="E34" s="135" t="s">
        <v>51</v>
      </c>
      <c r="F34" s="137" t="s">
        <v>28</v>
      </c>
      <c r="G34" s="158" t="s">
        <v>55</v>
      </c>
      <c r="H34" s="123"/>
    </row>
    <row r="35" spans="2:8" ht="12.75">
      <c r="B35" s="51" t="s">
        <v>18</v>
      </c>
      <c r="C35" s="52" t="s">
        <v>2</v>
      </c>
      <c r="D35" s="50" t="s">
        <v>21</v>
      </c>
      <c r="E35" s="52" t="s">
        <v>51</v>
      </c>
      <c r="F35" s="49" t="s">
        <v>32</v>
      </c>
      <c r="G35" s="159" t="s">
        <v>56</v>
      </c>
      <c r="H35" s="123"/>
    </row>
    <row r="36" spans="2:8" ht="12.75">
      <c r="B36" s="51" t="s">
        <v>18</v>
      </c>
      <c r="C36" s="52" t="s">
        <v>2</v>
      </c>
      <c r="D36" s="50" t="s">
        <v>21</v>
      </c>
      <c r="E36" s="52" t="s">
        <v>51</v>
      </c>
      <c r="F36" s="49" t="s">
        <v>38</v>
      </c>
      <c r="G36" s="159" t="s">
        <v>57</v>
      </c>
      <c r="H36" s="123"/>
    </row>
    <row r="37" spans="2:8" ht="12.75">
      <c r="B37" s="51" t="s">
        <v>18</v>
      </c>
      <c r="C37" s="52" t="s">
        <v>2</v>
      </c>
      <c r="D37" s="50" t="s">
        <v>21</v>
      </c>
      <c r="E37" s="52" t="s">
        <v>51</v>
      </c>
      <c r="F37" s="49" t="s">
        <v>40</v>
      </c>
      <c r="G37" s="159" t="s">
        <v>58</v>
      </c>
      <c r="H37" s="123"/>
    </row>
    <row r="38" spans="2:8" ht="12.75">
      <c r="B38" s="51" t="s">
        <v>18</v>
      </c>
      <c r="C38" s="52" t="s">
        <v>2</v>
      </c>
      <c r="D38" s="50" t="s">
        <v>21</v>
      </c>
      <c r="E38" s="52" t="s">
        <v>51</v>
      </c>
      <c r="F38" s="49" t="s">
        <v>42</v>
      </c>
      <c r="G38" s="159" t="s">
        <v>59</v>
      </c>
      <c r="H38" s="123"/>
    </row>
    <row r="39" spans="2:8" ht="12.75">
      <c r="B39" s="51" t="s">
        <v>18</v>
      </c>
      <c r="C39" s="52" t="s">
        <v>2</v>
      </c>
      <c r="D39" s="50" t="s">
        <v>21</v>
      </c>
      <c r="E39" s="52" t="s">
        <v>51</v>
      </c>
      <c r="F39" s="49" t="s">
        <v>60</v>
      </c>
      <c r="G39" s="159" t="s">
        <v>61</v>
      </c>
      <c r="H39" s="123"/>
    </row>
    <row r="40" spans="2:8" ht="12.75">
      <c r="B40" s="35" t="s">
        <v>18</v>
      </c>
      <c r="C40" s="36" t="s">
        <v>2</v>
      </c>
      <c r="D40" s="37" t="s">
        <v>21</v>
      </c>
      <c r="E40" s="43" t="s">
        <v>62</v>
      </c>
      <c r="F40" s="38"/>
      <c r="G40" s="39" t="s">
        <v>63</v>
      </c>
      <c r="H40" s="123">
        <f>SUM(H41)</f>
        <v>0</v>
      </c>
    </row>
    <row r="41" spans="2:8" ht="12.75">
      <c r="B41" s="51" t="s">
        <v>18</v>
      </c>
      <c r="C41" s="52" t="s">
        <v>2</v>
      </c>
      <c r="D41" s="50" t="s">
        <v>21</v>
      </c>
      <c r="E41" s="138" t="s">
        <v>62</v>
      </c>
      <c r="F41" s="49" t="s">
        <v>21</v>
      </c>
      <c r="G41" s="157" t="s">
        <v>64</v>
      </c>
      <c r="H41" s="123"/>
    </row>
    <row r="42" spans="2:8" ht="12.75">
      <c r="B42" s="35" t="s">
        <v>18</v>
      </c>
      <c r="C42" s="36" t="s">
        <v>2</v>
      </c>
      <c r="D42" s="37" t="s">
        <v>21</v>
      </c>
      <c r="E42" s="43" t="s">
        <v>65</v>
      </c>
      <c r="F42" s="38"/>
      <c r="G42" s="39" t="s">
        <v>66</v>
      </c>
      <c r="H42" s="123">
        <f>SUM(H43)</f>
        <v>0</v>
      </c>
    </row>
    <row r="43" spans="2:8" ht="12.75">
      <c r="B43" s="51" t="s">
        <v>18</v>
      </c>
      <c r="C43" s="52" t="s">
        <v>2</v>
      </c>
      <c r="D43" s="50" t="s">
        <v>21</v>
      </c>
      <c r="E43" s="138" t="s">
        <v>65</v>
      </c>
      <c r="F43" s="49"/>
      <c r="G43" s="157" t="s">
        <v>67</v>
      </c>
      <c r="H43" s="123"/>
    </row>
    <row r="44" spans="2:8" ht="12.75">
      <c r="B44" s="35" t="s">
        <v>18</v>
      </c>
      <c r="C44" s="36" t="s">
        <v>2</v>
      </c>
      <c r="D44" s="37" t="s">
        <v>21</v>
      </c>
      <c r="E44" s="43" t="s">
        <v>68</v>
      </c>
      <c r="F44" s="49"/>
      <c r="G44" s="57" t="s">
        <v>69</v>
      </c>
      <c r="H44" s="123"/>
    </row>
    <row r="45" spans="2:8" ht="12.75">
      <c r="B45" s="35" t="s">
        <v>18</v>
      </c>
      <c r="C45" s="36" t="s">
        <v>2</v>
      </c>
      <c r="D45" s="37" t="s">
        <v>21</v>
      </c>
      <c r="E45" s="43" t="s">
        <v>70</v>
      </c>
      <c r="F45" s="49"/>
      <c r="G45" s="57" t="s">
        <v>71</v>
      </c>
      <c r="H45" s="123"/>
    </row>
    <row r="46" spans="2:8" ht="12.75">
      <c r="B46" s="35" t="s">
        <v>18</v>
      </c>
      <c r="C46" s="36" t="s">
        <v>2</v>
      </c>
      <c r="D46" s="37" t="s">
        <v>21</v>
      </c>
      <c r="E46" s="36" t="s">
        <v>72</v>
      </c>
      <c r="F46" s="38"/>
      <c r="G46" s="39" t="s">
        <v>73</v>
      </c>
      <c r="H46" s="123">
        <f>SUM(H47:H54)</f>
        <v>0</v>
      </c>
    </row>
    <row r="47" spans="2:8" ht="12.75">
      <c r="B47" s="51" t="s">
        <v>18</v>
      </c>
      <c r="C47" s="52" t="s">
        <v>2</v>
      </c>
      <c r="D47" s="50" t="s">
        <v>21</v>
      </c>
      <c r="E47" s="52" t="s">
        <v>72</v>
      </c>
      <c r="F47" s="49" t="s">
        <v>21</v>
      </c>
      <c r="G47" s="159" t="s">
        <v>74</v>
      </c>
      <c r="H47" s="123"/>
    </row>
    <row r="48" spans="2:8" ht="12.75">
      <c r="B48" s="51" t="s">
        <v>18</v>
      </c>
      <c r="C48" s="52" t="s">
        <v>2</v>
      </c>
      <c r="D48" s="50" t="s">
        <v>21</v>
      </c>
      <c r="E48" s="52" t="s">
        <v>72</v>
      </c>
      <c r="F48" s="49" t="s">
        <v>24</v>
      </c>
      <c r="G48" s="159" t="s">
        <v>75</v>
      </c>
      <c r="H48" s="123"/>
    </row>
    <row r="49" spans="2:8" ht="12.75">
      <c r="B49" s="51" t="s">
        <v>18</v>
      </c>
      <c r="C49" s="52" t="s">
        <v>2</v>
      </c>
      <c r="D49" s="50" t="s">
        <v>21</v>
      </c>
      <c r="E49" s="52" t="s">
        <v>72</v>
      </c>
      <c r="F49" s="49" t="s">
        <v>28</v>
      </c>
      <c r="G49" s="159" t="s">
        <v>76</v>
      </c>
      <c r="H49" s="123"/>
    </row>
    <row r="50" spans="2:8" ht="12.75">
      <c r="B50" s="51" t="s">
        <v>18</v>
      </c>
      <c r="C50" s="52" t="s">
        <v>2</v>
      </c>
      <c r="D50" s="50" t="s">
        <v>21</v>
      </c>
      <c r="E50" s="52" t="s">
        <v>72</v>
      </c>
      <c r="F50" s="49" t="s">
        <v>32</v>
      </c>
      <c r="G50" s="159" t="s">
        <v>77</v>
      </c>
      <c r="H50" s="123"/>
    </row>
    <row r="51" spans="2:8" ht="12.75">
      <c r="B51" s="51" t="s">
        <v>18</v>
      </c>
      <c r="C51" s="52" t="s">
        <v>2</v>
      </c>
      <c r="D51" s="50" t="s">
        <v>21</v>
      </c>
      <c r="E51" s="52" t="s">
        <v>72</v>
      </c>
      <c r="F51" s="49" t="s">
        <v>38</v>
      </c>
      <c r="G51" s="159" t="s">
        <v>78</v>
      </c>
      <c r="H51" s="123"/>
    </row>
    <row r="52" spans="2:8" ht="12.75">
      <c r="B52" s="51" t="s">
        <v>18</v>
      </c>
      <c r="C52" s="52" t="s">
        <v>2</v>
      </c>
      <c r="D52" s="50" t="s">
        <v>21</v>
      </c>
      <c r="E52" s="52" t="s">
        <v>72</v>
      </c>
      <c r="F52" s="49" t="s">
        <v>40</v>
      </c>
      <c r="G52" s="159" t="s">
        <v>79</v>
      </c>
      <c r="H52" s="123"/>
    </row>
    <row r="53" spans="2:8" ht="12.75">
      <c r="B53" s="51" t="s">
        <v>18</v>
      </c>
      <c r="C53" s="52" t="s">
        <v>2</v>
      </c>
      <c r="D53" s="50" t="s">
        <v>21</v>
      </c>
      <c r="E53" s="52" t="s">
        <v>72</v>
      </c>
      <c r="F53" s="49" t="s">
        <v>42</v>
      </c>
      <c r="G53" s="159" t="s">
        <v>80</v>
      </c>
      <c r="H53" s="123"/>
    </row>
    <row r="54" spans="2:8" ht="12.75">
      <c r="B54" s="51" t="s">
        <v>18</v>
      </c>
      <c r="C54" s="52" t="s">
        <v>2</v>
      </c>
      <c r="D54" s="50" t="s">
        <v>21</v>
      </c>
      <c r="E54" s="52" t="s">
        <v>72</v>
      </c>
      <c r="F54" s="49" t="s">
        <v>60</v>
      </c>
      <c r="G54" s="159" t="s">
        <v>81</v>
      </c>
      <c r="H54" s="123"/>
    </row>
    <row r="55" spans="2:8" ht="12.75">
      <c r="B55" s="35" t="s">
        <v>18</v>
      </c>
      <c r="C55" s="36" t="s">
        <v>2</v>
      </c>
      <c r="D55" s="37" t="s">
        <v>21</v>
      </c>
      <c r="E55" s="36" t="s">
        <v>82</v>
      </c>
      <c r="F55" s="38"/>
      <c r="G55" s="39" t="s">
        <v>83</v>
      </c>
      <c r="H55" s="123">
        <f>SUM(H56:H57)</f>
        <v>0</v>
      </c>
    </row>
    <row r="56" spans="2:8" ht="12.75">
      <c r="B56" s="51" t="s">
        <v>18</v>
      </c>
      <c r="C56" s="52" t="s">
        <v>2</v>
      </c>
      <c r="D56" s="50" t="s">
        <v>21</v>
      </c>
      <c r="E56" s="52" t="s">
        <v>82</v>
      </c>
      <c r="F56" s="49" t="s">
        <v>21</v>
      </c>
      <c r="G56" s="157" t="s">
        <v>84</v>
      </c>
      <c r="H56" s="123"/>
    </row>
    <row r="57" spans="2:8" ht="12.75">
      <c r="B57" s="51" t="s">
        <v>18</v>
      </c>
      <c r="C57" s="52" t="s">
        <v>2</v>
      </c>
      <c r="D57" s="50" t="s">
        <v>21</v>
      </c>
      <c r="E57" s="52" t="s">
        <v>82</v>
      </c>
      <c r="F57" s="49" t="s">
        <v>60</v>
      </c>
      <c r="G57" s="159" t="s">
        <v>85</v>
      </c>
      <c r="H57" s="123"/>
    </row>
    <row r="58" spans="2:8" ht="12.75">
      <c r="B58" s="35" t="s">
        <v>18</v>
      </c>
      <c r="C58" s="36" t="s">
        <v>2</v>
      </c>
      <c r="D58" s="37" t="s">
        <v>21</v>
      </c>
      <c r="E58" s="36" t="s">
        <v>86</v>
      </c>
      <c r="F58" s="49"/>
      <c r="G58" s="160" t="s">
        <v>87</v>
      </c>
      <c r="H58" s="123"/>
    </row>
    <row r="59" spans="2:8" ht="12.75">
      <c r="B59" s="35" t="s">
        <v>18</v>
      </c>
      <c r="C59" s="36" t="s">
        <v>2</v>
      </c>
      <c r="D59" s="37" t="s">
        <v>21</v>
      </c>
      <c r="E59" s="36" t="s">
        <v>88</v>
      </c>
      <c r="F59" s="49"/>
      <c r="G59" s="160" t="s">
        <v>89</v>
      </c>
      <c r="H59" s="123"/>
    </row>
    <row r="60" spans="2:8" ht="12.75">
      <c r="B60" s="35" t="s">
        <v>18</v>
      </c>
      <c r="C60" s="36" t="s">
        <v>2</v>
      </c>
      <c r="D60" s="37" t="s">
        <v>21</v>
      </c>
      <c r="E60" s="36" t="s">
        <v>90</v>
      </c>
      <c r="F60" s="49"/>
      <c r="G60" s="160" t="s">
        <v>91</v>
      </c>
      <c r="H60" s="123"/>
    </row>
    <row r="61" spans="2:8" ht="12.75">
      <c r="B61" s="35" t="s">
        <v>18</v>
      </c>
      <c r="C61" s="36" t="s">
        <v>2</v>
      </c>
      <c r="D61" s="37" t="s">
        <v>21</v>
      </c>
      <c r="E61" s="36" t="s">
        <v>92</v>
      </c>
      <c r="F61" s="38"/>
      <c r="G61" s="39" t="s">
        <v>93</v>
      </c>
      <c r="H61" s="123">
        <f>SUM(H62:H65)</f>
        <v>0</v>
      </c>
    </row>
    <row r="62" spans="2:8" ht="12.75">
      <c r="B62" s="51" t="s">
        <v>18</v>
      </c>
      <c r="C62" s="52" t="s">
        <v>2</v>
      </c>
      <c r="D62" s="50" t="s">
        <v>21</v>
      </c>
      <c r="E62" s="52" t="s">
        <v>92</v>
      </c>
      <c r="F62" s="49" t="s">
        <v>21</v>
      </c>
      <c r="G62" s="158" t="s">
        <v>94</v>
      </c>
      <c r="H62" s="123"/>
    </row>
    <row r="63" spans="2:8" ht="12.75">
      <c r="B63" s="51" t="s">
        <v>18</v>
      </c>
      <c r="C63" s="52" t="s">
        <v>2</v>
      </c>
      <c r="D63" s="50" t="s">
        <v>21</v>
      </c>
      <c r="E63" s="52" t="s">
        <v>92</v>
      </c>
      <c r="F63" s="49" t="s">
        <v>24</v>
      </c>
      <c r="G63" s="158" t="s">
        <v>95</v>
      </c>
      <c r="H63" s="123"/>
    </row>
    <row r="64" spans="2:8" ht="12.75">
      <c r="B64" s="51" t="s">
        <v>18</v>
      </c>
      <c r="C64" s="52" t="s">
        <v>2</v>
      </c>
      <c r="D64" s="50" t="s">
        <v>21</v>
      </c>
      <c r="E64" s="52" t="s">
        <v>92</v>
      </c>
      <c r="F64" s="49" t="s">
        <v>28</v>
      </c>
      <c r="G64" s="158" t="s">
        <v>96</v>
      </c>
      <c r="H64" s="123"/>
    </row>
    <row r="65" spans="2:8" ht="12.75">
      <c r="B65" s="51" t="s">
        <v>18</v>
      </c>
      <c r="C65" s="52" t="s">
        <v>2</v>
      </c>
      <c r="D65" s="50" t="s">
        <v>21</v>
      </c>
      <c r="E65" s="52" t="s">
        <v>92</v>
      </c>
      <c r="F65" s="49" t="s">
        <v>32</v>
      </c>
      <c r="G65" s="158" t="s">
        <v>97</v>
      </c>
      <c r="H65" s="123"/>
    </row>
    <row r="66" spans="2:8" ht="12.75">
      <c r="B66" s="35" t="s">
        <v>18</v>
      </c>
      <c r="C66" s="36" t="s">
        <v>2</v>
      </c>
      <c r="D66" s="37" t="s">
        <v>21</v>
      </c>
      <c r="E66" s="36" t="s">
        <v>98</v>
      </c>
      <c r="F66" s="38"/>
      <c r="G66" s="161" t="s">
        <v>99</v>
      </c>
      <c r="H66" s="123"/>
    </row>
    <row r="67" spans="2:8" ht="12.75">
      <c r="B67" s="35" t="s">
        <v>18</v>
      </c>
      <c r="C67" s="36" t="s">
        <v>2</v>
      </c>
      <c r="D67" s="37" t="s">
        <v>21</v>
      </c>
      <c r="E67" s="36" t="s">
        <v>100</v>
      </c>
      <c r="F67" s="38"/>
      <c r="G67" s="161" t="s">
        <v>101</v>
      </c>
      <c r="H67" s="123"/>
    </row>
    <row r="68" spans="2:8" ht="12.75">
      <c r="B68" s="35" t="s">
        <v>18</v>
      </c>
      <c r="C68" s="36" t="s">
        <v>2</v>
      </c>
      <c r="D68" s="37" t="s">
        <v>21</v>
      </c>
      <c r="E68" s="36" t="s">
        <v>102</v>
      </c>
      <c r="F68" s="38"/>
      <c r="G68" s="39" t="s">
        <v>103</v>
      </c>
      <c r="H68" s="123"/>
    </row>
    <row r="69" spans="2:8" ht="12.75">
      <c r="B69" s="35" t="s">
        <v>18</v>
      </c>
      <c r="C69" s="36" t="s">
        <v>2</v>
      </c>
      <c r="D69" s="37" t="s">
        <v>21</v>
      </c>
      <c r="E69" s="36" t="s">
        <v>104</v>
      </c>
      <c r="F69" s="38"/>
      <c r="G69" s="39" t="s">
        <v>105</v>
      </c>
      <c r="H69" s="123"/>
    </row>
    <row r="70" spans="2:8" ht="12.75">
      <c r="B70" s="35" t="s">
        <v>18</v>
      </c>
      <c r="C70" s="36" t="s">
        <v>2</v>
      </c>
      <c r="D70" s="37" t="s">
        <v>21</v>
      </c>
      <c r="E70" s="36" t="s">
        <v>106</v>
      </c>
      <c r="F70" s="38"/>
      <c r="G70" s="39" t="s">
        <v>107</v>
      </c>
      <c r="H70" s="123"/>
    </row>
    <row r="71" spans="2:8" ht="12.75">
      <c r="B71" s="35" t="s">
        <v>18</v>
      </c>
      <c r="C71" s="36" t="s">
        <v>2</v>
      </c>
      <c r="D71" s="37" t="s">
        <v>21</v>
      </c>
      <c r="E71" s="36" t="s">
        <v>108</v>
      </c>
      <c r="F71" s="38"/>
      <c r="G71" s="39" t="s">
        <v>109</v>
      </c>
      <c r="H71" s="123">
        <f>SUM(H72:H73)</f>
        <v>0</v>
      </c>
    </row>
    <row r="72" spans="2:8" ht="12.75">
      <c r="B72" s="51" t="s">
        <v>18</v>
      </c>
      <c r="C72" s="52" t="s">
        <v>2</v>
      </c>
      <c r="D72" s="50" t="s">
        <v>21</v>
      </c>
      <c r="E72" s="52" t="s">
        <v>108</v>
      </c>
      <c r="F72" s="49" t="s">
        <v>21</v>
      </c>
      <c r="G72" s="157" t="s">
        <v>110</v>
      </c>
      <c r="H72" s="123"/>
    </row>
    <row r="73" spans="2:8" ht="12.75">
      <c r="B73" s="51" t="s">
        <v>18</v>
      </c>
      <c r="C73" s="52" t="s">
        <v>2</v>
      </c>
      <c r="D73" s="50" t="s">
        <v>21</v>
      </c>
      <c r="E73" s="52" t="s">
        <v>108</v>
      </c>
      <c r="F73" s="49" t="s">
        <v>24</v>
      </c>
      <c r="G73" s="157" t="s">
        <v>111</v>
      </c>
      <c r="H73" s="123"/>
    </row>
    <row r="74" spans="2:8" ht="12.75">
      <c r="B74" s="35" t="s">
        <v>18</v>
      </c>
      <c r="C74" s="36" t="s">
        <v>2</v>
      </c>
      <c r="D74" s="37" t="s">
        <v>21</v>
      </c>
      <c r="E74" s="36" t="s">
        <v>112</v>
      </c>
      <c r="F74" s="38"/>
      <c r="G74" s="39" t="s">
        <v>113</v>
      </c>
      <c r="H74" s="123"/>
    </row>
    <row r="75" spans="2:8" ht="12.75">
      <c r="B75" s="35" t="s">
        <v>18</v>
      </c>
      <c r="C75" s="36" t="s">
        <v>2</v>
      </c>
      <c r="D75" s="37" t="s">
        <v>21</v>
      </c>
      <c r="E75" s="36" t="s">
        <v>114</v>
      </c>
      <c r="F75" s="38"/>
      <c r="G75" s="39" t="s">
        <v>115</v>
      </c>
      <c r="H75" s="123"/>
    </row>
    <row r="76" spans="2:8" ht="12.75">
      <c r="B76" s="44" t="s">
        <v>18</v>
      </c>
      <c r="C76" s="45" t="s">
        <v>2</v>
      </c>
      <c r="D76" s="46" t="s">
        <v>21</v>
      </c>
      <c r="E76" s="45" t="s">
        <v>116</v>
      </c>
      <c r="F76" s="47"/>
      <c r="G76" s="48" t="s">
        <v>117</v>
      </c>
      <c r="H76" s="123">
        <f>SUM(H77:H80)</f>
        <v>0</v>
      </c>
    </row>
    <row r="77" spans="2:8" ht="12.75">
      <c r="B77" s="134" t="s">
        <v>18</v>
      </c>
      <c r="C77" s="135" t="s">
        <v>2</v>
      </c>
      <c r="D77" s="136" t="s">
        <v>21</v>
      </c>
      <c r="E77" s="135" t="s">
        <v>116</v>
      </c>
      <c r="F77" s="137" t="s">
        <v>21</v>
      </c>
      <c r="G77" s="158" t="s">
        <v>118</v>
      </c>
      <c r="H77" s="123"/>
    </row>
    <row r="78" spans="2:8" ht="12.75">
      <c r="B78" s="134" t="s">
        <v>18</v>
      </c>
      <c r="C78" s="135" t="s">
        <v>2</v>
      </c>
      <c r="D78" s="136" t="s">
        <v>21</v>
      </c>
      <c r="E78" s="135" t="s">
        <v>116</v>
      </c>
      <c r="F78" s="137" t="s">
        <v>24</v>
      </c>
      <c r="G78" s="158" t="s">
        <v>119</v>
      </c>
      <c r="H78" s="123"/>
    </row>
    <row r="79" spans="2:8" ht="12.75">
      <c r="B79" s="134" t="s">
        <v>18</v>
      </c>
      <c r="C79" s="135" t="s">
        <v>2</v>
      </c>
      <c r="D79" s="136" t="s">
        <v>21</v>
      </c>
      <c r="E79" s="135" t="s">
        <v>116</v>
      </c>
      <c r="F79" s="137" t="s">
        <v>28</v>
      </c>
      <c r="G79" s="158" t="s">
        <v>120</v>
      </c>
      <c r="H79" s="123"/>
    </row>
    <row r="80" spans="2:8" ht="12.75">
      <c r="B80" s="134" t="s">
        <v>18</v>
      </c>
      <c r="C80" s="135" t="s">
        <v>2</v>
      </c>
      <c r="D80" s="136" t="s">
        <v>21</v>
      </c>
      <c r="E80" s="135" t="s">
        <v>116</v>
      </c>
      <c r="F80" s="137" t="s">
        <v>32</v>
      </c>
      <c r="G80" s="158" t="s">
        <v>121</v>
      </c>
      <c r="H80" s="123"/>
    </row>
    <row r="81" spans="2:8" ht="12.75">
      <c r="B81" s="35" t="s">
        <v>18</v>
      </c>
      <c r="C81" s="36" t="s">
        <v>2</v>
      </c>
      <c r="D81" s="37" t="s">
        <v>21</v>
      </c>
      <c r="E81" s="36" t="s">
        <v>122</v>
      </c>
      <c r="F81" s="49"/>
      <c r="G81" s="161" t="s">
        <v>123</v>
      </c>
      <c r="H81" s="123"/>
    </row>
    <row r="82" spans="2:8" ht="12.75">
      <c r="B82" s="35" t="s">
        <v>18</v>
      </c>
      <c r="C82" s="36" t="s">
        <v>2</v>
      </c>
      <c r="D82" s="37" t="s">
        <v>21</v>
      </c>
      <c r="E82" s="36" t="s">
        <v>124</v>
      </c>
      <c r="F82" s="49"/>
      <c r="G82" s="161" t="s">
        <v>125</v>
      </c>
      <c r="H82" s="123"/>
    </row>
    <row r="83" spans="2:8" ht="12.75">
      <c r="B83" s="35" t="s">
        <v>18</v>
      </c>
      <c r="C83" s="36" t="s">
        <v>2</v>
      </c>
      <c r="D83" s="37" t="s">
        <v>21</v>
      </c>
      <c r="E83" s="36" t="s">
        <v>126</v>
      </c>
      <c r="F83" s="49"/>
      <c r="G83" s="39" t="s">
        <v>127</v>
      </c>
      <c r="H83" s="123">
        <f>SUM(H84:H85)</f>
        <v>0</v>
      </c>
    </row>
    <row r="84" spans="2:8" ht="12.75">
      <c r="B84" s="139" t="s">
        <v>18</v>
      </c>
      <c r="C84" s="138" t="s">
        <v>2</v>
      </c>
      <c r="D84" s="56" t="s">
        <v>21</v>
      </c>
      <c r="E84" s="138" t="s">
        <v>126</v>
      </c>
      <c r="F84" s="53" t="s">
        <v>21</v>
      </c>
      <c r="G84" s="159" t="s">
        <v>128</v>
      </c>
      <c r="H84" s="123"/>
    </row>
    <row r="85" spans="2:8" ht="12.75">
      <c r="B85" s="139" t="s">
        <v>18</v>
      </c>
      <c r="C85" s="138" t="s">
        <v>2</v>
      </c>
      <c r="D85" s="56" t="s">
        <v>21</v>
      </c>
      <c r="E85" s="138" t="s">
        <v>126</v>
      </c>
      <c r="F85" s="53" t="s">
        <v>24</v>
      </c>
      <c r="G85" s="159" t="s">
        <v>129</v>
      </c>
      <c r="H85" s="123"/>
    </row>
    <row r="86" spans="2:8" ht="12.75">
      <c r="B86" s="35" t="s">
        <v>18</v>
      </c>
      <c r="C86" s="36" t="s">
        <v>2</v>
      </c>
      <c r="D86" s="37" t="s">
        <v>21</v>
      </c>
      <c r="E86" s="36" t="s">
        <v>130</v>
      </c>
      <c r="F86" s="140"/>
      <c r="G86" s="160" t="s">
        <v>131</v>
      </c>
      <c r="H86" s="123"/>
    </row>
    <row r="87" spans="2:8" ht="12.75">
      <c r="B87" s="35" t="s">
        <v>18</v>
      </c>
      <c r="C87" s="36" t="s">
        <v>2</v>
      </c>
      <c r="D87" s="37" t="s">
        <v>21</v>
      </c>
      <c r="E87" s="36" t="s">
        <v>132</v>
      </c>
      <c r="F87" s="140"/>
      <c r="G87" s="160" t="s">
        <v>133</v>
      </c>
      <c r="H87" s="123"/>
    </row>
    <row r="88" spans="2:8" ht="12.75">
      <c r="B88" s="35" t="s">
        <v>18</v>
      </c>
      <c r="C88" s="36" t="s">
        <v>2</v>
      </c>
      <c r="D88" s="37" t="s">
        <v>21</v>
      </c>
      <c r="E88" s="36" t="s">
        <v>134</v>
      </c>
      <c r="F88" s="38"/>
      <c r="G88" s="39" t="s">
        <v>135</v>
      </c>
      <c r="H88" s="123"/>
    </row>
    <row r="89" spans="2:8" ht="12.75">
      <c r="B89" s="35" t="s">
        <v>18</v>
      </c>
      <c r="C89" s="36" t="s">
        <v>2</v>
      </c>
      <c r="D89" s="37" t="s">
        <v>21</v>
      </c>
      <c r="E89" s="36" t="s">
        <v>136</v>
      </c>
      <c r="F89" s="38"/>
      <c r="G89" s="39" t="s">
        <v>137</v>
      </c>
      <c r="H89" s="123"/>
    </row>
    <row r="90" spans="2:8" ht="12.75">
      <c r="B90" s="35" t="s">
        <v>18</v>
      </c>
      <c r="C90" s="36" t="s">
        <v>2</v>
      </c>
      <c r="D90" s="37" t="s">
        <v>21</v>
      </c>
      <c r="E90" s="36" t="s">
        <v>138</v>
      </c>
      <c r="F90" s="38"/>
      <c r="G90" s="39" t="s">
        <v>139</v>
      </c>
      <c r="H90" s="123"/>
    </row>
    <row r="91" spans="2:8" ht="12.75">
      <c r="B91" s="35" t="s">
        <v>18</v>
      </c>
      <c r="C91" s="36" t="s">
        <v>2</v>
      </c>
      <c r="D91" s="37" t="s">
        <v>21</v>
      </c>
      <c r="E91" s="36" t="s">
        <v>140</v>
      </c>
      <c r="F91" s="38"/>
      <c r="G91" s="39" t="s">
        <v>141</v>
      </c>
      <c r="H91" s="123"/>
    </row>
    <row r="92" spans="2:8" ht="12.75">
      <c r="B92" s="35" t="s">
        <v>18</v>
      </c>
      <c r="C92" s="36" t="s">
        <v>2</v>
      </c>
      <c r="D92" s="37" t="s">
        <v>21</v>
      </c>
      <c r="E92" s="36" t="s">
        <v>142</v>
      </c>
      <c r="F92" s="38"/>
      <c r="G92" s="39" t="s">
        <v>143</v>
      </c>
      <c r="H92" s="123"/>
    </row>
    <row r="93" spans="2:8" ht="12.75">
      <c r="B93" s="35" t="s">
        <v>18</v>
      </c>
      <c r="C93" s="36" t="s">
        <v>2</v>
      </c>
      <c r="D93" s="37" t="s">
        <v>21</v>
      </c>
      <c r="E93" s="36" t="s">
        <v>144</v>
      </c>
      <c r="F93" s="38"/>
      <c r="G93" s="39" t="s">
        <v>145</v>
      </c>
      <c r="H93" s="123"/>
    </row>
    <row r="94" spans="2:8" ht="12.75">
      <c r="B94" s="35" t="s">
        <v>18</v>
      </c>
      <c r="C94" s="36" t="s">
        <v>2</v>
      </c>
      <c r="D94" s="37" t="s">
        <v>21</v>
      </c>
      <c r="E94" s="36" t="s">
        <v>146</v>
      </c>
      <c r="F94" s="38"/>
      <c r="G94" s="39" t="s">
        <v>147</v>
      </c>
      <c r="H94" s="123"/>
    </row>
    <row r="95" spans="2:8" ht="12.75">
      <c r="B95" s="35" t="s">
        <v>18</v>
      </c>
      <c r="C95" s="36" t="s">
        <v>2</v>
      </c>
      <c r="D95" s="37" t="s">
        <v>21</v>
      </c>
      <c r="E95" s="36" t="s">
        <v>148</v>
      </c>
      <c r="F95" s="38"/>
      <c r="G95" s="39" t="s">
        <v>149</v>
      </c>
      <c r="H95" s="123"/>
    </row>
    <row r="96" spans="2:8" ht="12.75">
      <c r="B96" s="35" t="s">
        <v>18</v>
      </c>
      <c r="C96" s="36" t="s">
        <v>2</v>
      </c>
      <c r="D96" s="37" t="s">
        <v>21</v>
      </c>
      <c r="E96" s="36" t="s">
        <v>150</v>
      </c>
      <c r="F96" s="38"/>
      <c r="G96" s="39" t="s">
        <v>151</v>
      </c>
      <c r="H96" s="123"/>
    </row>
    <row r="97" spans="2:8" ht="12.75">
      <c r="B97" s="35" t="s">
        <v>18</v>
      </c>
      <c r="C97" s="36" t="s">
        <v>2</v>
      </c>
      <c r="D97" s="37" t="s">
        <v>21</v>
      </c>
      <c r="E97" s="36" t="s">
        <v>152</v>
      </c>
      <c r="F97" s="38"/>
      <c r="G97" s="39" t="s">
        <v>153</v>
      </c>
      <c r="H97" s="123"/>
    </row>
    <row r="98" spans="2:8" ht="12.75">
      <c r="B98" s="44" t="s">
        <v>18</v>
      </c>
      <c r="C98" s="45" t="s">
        <v>2</v>
      </c>
      <c r="D98" s="46" t="s">
        <v>21</v>
      </c>
      <c r="E98" s="45" t="s">
        <v>154</v>
      </c>
      <c r="F98" s="47"/>
      <c r="G98" s="48" t="s">
        <v>155</v>
      </c>
      <c r="H98" s="123">
        <f>SUM(H99)</f>
        <v>0</v>
      </c>
    </row>
    <row r="99" spans="2:8" ht="12.75">
      <c r="B99" s="51" t="s">
        <v>18</v>
      </c>
      <c r="C99" s="52" t="s">
        <v>2</v>
      </c>
      <c r="D99" s="50" t="s">
        <v>21</v>
      </c>
      <c r="E99" s="52" t="s">
        <v>154</v>
      </c>
      <c r="F99" s="50" t="s">
        <v>21</v>
      </c>
      <c r="G99" s="159" t="s">
        <v>156</v>
      </c>
      <c r="H99" s="123"/>
    </row>
    <row r="100" spans="2:8" ht="12.75">
      <c r="B100" s="35" t="s">
        <v>18</v>
      </c>
      <c r="C100" s="36" t="s">
        <v>2</v>
      </c>
      <c r="D100" s="37" t="s">
        <v>21</v>
      </c>
      <c r="E100" s="36" t="s">
        <v>60</v>
      </c>
      <c r="F100" s="53"/>
      <c r="G100" s="39" t="s">
        <v>157</v>
      </c>
      <c r="H100" s="123"/>
    </row>
    <row r="101" spans="2:8" ht="27.75">
      <c r="B101" s="51"/>
      <c r="C101" s="52"/>
      <c r="D101" s="50"/>
      <c r="E101" s="52"/>
      <c r="F101" s="53"/>
      <c r="G101" s="54" t="s">
        <v>158</v>
      </c>
      <c r="H101" s="123"/>
    </row>
    <row r="102" spans="2:8" ht="12.75">
      <c r="B102" s="27" t="s">
        <v>18</v>
      </c>
      <c r="C102" s="28" t="s">
        <v>2</v>
      </c>
      <c r="D102" s="29" t="s">
        <v>24</v>
      </c>
      <c r="E102" s="28"/>
      <c r="F102" s="30"/>
      <c r="G102" s="31" t="s">
        <v>159</v>
      </c>
      <c r="H102" s="122">
        <f>SUM(H103:H105)</f>
        <v>0</v>
      </c>
    </row>
    <row r="103" spans="2:8" ht="12.75">
      <c r="B103" s="35" t="s">
        <v>18</v>
      </c>
      <c r="C103" s="36" t="s">
        <v>2</v>
      </c>
      <c r="D103" s="37" t="s">
        <v>24</v>
      </c>
      <c r="E103" s="36" t="s">
        <v>21</v>
      </c>
      <c r="F103" s="38"/>
      <c r="G103" s="39" t="s">
        <v>160</v>
      </c>
      <c r="H103" s="123"/>
    </row>
    <row r="104" spans="2:8" ht="12.75">
      <c r="B104" s="35" t="s">
        <v>18</v>
      </c>
      <c r="C104" s="36" t="s">
        <v>2</v>
      </c>
      <c r="D104" s="37" t="s">
        <v>24</v>
      </c>
      <c r="E104" s="36" t="s">
        <v>24</v>
      </c>
      <c r="F104" s="38"/>
      <c r="G104" s="39" t="s">
        <v>161</v>
      </c>
      <c r="H104" s="123"/>
    </row>
    <row r="105" spans="2:8" ht="12.75">
      <c r="B105" s="35" t="s">
        <v>18</v>
      </c>
      <c r="C105" s="36" t="s">
        <v>2</v>
      </c>
      <c r="D105" s="37" t="s">
        <v>24</v>
      </c>
      <c r="E105" s="36" t="s">
        <v>28</v>
      </c>
      <c r="F105" s="38"/>
      <c r="G105" s="39" t="s">
        <v>162</v>
      </c>
      <c r="H105" s="123"/>
    </row>
    <row r="106" spans="2:8" ht="12.75">
      <c r="B106" s="27" t="s">
        <v>18</v>
      </c>
      <c r="C106" s="28" t="s">
        <v>2</v>
      </c>
      <c r="D106" s="29" t="s">
        <v>28</v>
      </c>
      <c r="E106" s="28"/>
      <c r="F106" s="30"/>
      <c r="G106" s="31" t="s">
        <v>163</v>
      </c>
      <c r="H106" s="122">
        <f>SUM(H107+H110+H114)</f>
        <v>0</v>
      </c>
    </row>
    <row r="107" spans="2:8" ht="12.75">
      <c r="B107" s="35" t="s">
        <v>18</v>
      </c>
      <c r="C107" s="36" t="s">
        <v>2</v>
      </c>
      <c r="D107" s="37" t="s">
        <v>28</v>
      </c>
      <c r="E107" s="36" t="s">
        <v>21</v>
      </c>
      <c r="F107" s="38"/>
      <c r="G107" s="39" t="s">
        <v>164</v>
      </c>
      <c r="H107" s="123">
        <f>SUM(H108:H109)</f>
        <v>0</v>
      </c>
    </row>
    <row r="108" spans="2:8" ht="12.75">
      <c r="B108" s="51" t="s">
        <v>18</v>
      </c>
      <c r="C108" s="52" t="s">
        <v>2</v>
      </c>
      <c r="D108" s="50" t="s">
        <v>28</v>
      </c>
      <c r="E108" s="52" t="s">
        <v>21</v>
      </c>
      <c r="F108" s="49" t="s">
        <v>21</v>
      </c>
      <c r="G108" s="157" t="s">
        <v>165</v>
      </c>
      <c r="H108" s="123"/>
    </row>
    <row r="109" spans="2:8" ht="12.75">
      <c r="B109" s="51" t="s">
        <v>18</v>
      </c>
      <c r="C109" s="52" t="s">
        <v>2</v>
      </c>
      <c r="D109" s="50" t="s">
        <v>28</v>
      </c>
      <c r="E109" s="52" t="s">
        <v>21</v>
      </c>
      <c r="F109" s="49" t="s">
        <v>24</v>
      </c>
      <c r="G109" s="157" t="s">
        <v>166</v>
      </c>
      <c r="H109" s="123"/>
    </row>
    <row r="110" spans="2:8" ht="12.75">
      <c r="B110" s="35" t="s">
        <v>18</v>
      </c>
      <c r="C110" s="36" t="s">
        <v>2</v>
      </c>
      <c r="D110" s="37" t="s">
        <v>28</v>
      </c>
      <c r="E110" s="36" t="s">
        <v>24</v>
      </c>
      <c r="F110" s="38"/>
      <c r="G110" s="39" t="s">
        <v>167</v>
      </c>
      <c r="H110" s="123">
        <f>SUM(H111:H113)</f>
        <v>0</v>
      </c>
    </row>
    <row r="111" spans="2:8" ht="12.75">
      <c r="B111" s="51" t="s">
        <v>18</v>
      </c>
      <c r="C111" s="52" t="s">
        <v>2</v>
      </c>
      <c r="D111" s="50" t="s">
        <v>28</v>
      </c>
      <c r="E111" s="52" t="s">
        <v>24</v>
      </c>
      <c r="F111" s="49" t="s">
        <v>21</v>
      </c>
      <c r="G111" s="157" t="s">
        <v>165</v>
      </c>
      <c r="H111" s="123"/>
    </row>
    <row r="112" spans="2:8" ht="12.75">
      <c r="B112" s="51" t="s">
        <v>18</v>
      </c>
      <c r="C112" s="52" t="s">
        <v>2</v>
      </c>
      <c r="D112" s="50" t="s">
        <v>28</v>
      </c>
      <c r="E112" s="52" t="s">
        <v>24</v>
      </c>
      <c r="F112" s="49" t="s">
        <v>24</v>
      </c>
      <c r="G112" s="157" t="s">
        <v>168</v>
      </c>
      <c r="H112" s="123"/>
    </row>
    <row r="113" spans="2:8" ht="12.75">
      <c r="B113" s="51" t="s">
        <v>18</v>
      </c>
      <c r="C113" s="52" t="s">
        <v>2</v>
      </c>
      <c r="D113" s="50" t="s">
        <v>28</v>
      </c>
      <c r="E113" s="52" t="s">
        <v>24</v>
      </c>
      <c r="F113" s="49" t="s">
        <v>28</v>
      </c>
      <c r="G113" s="157" t="s">
        <v>169</v>
      </c>
      <c r="H113" s="123"/>
    </row>
    <row r="114" spans="2:8" ht="12.75">
      <c r="B114" s="35" t="s">
        <v>18</v>
      </c>
      <c r="C114" s="36" t="s">
        <v>2</v>
      </c>
      <c r="D114" s="37" t="s">
        <v>28</v>
      </c>
      <c r="E114" s="36" t="s">
        <v>28</v>
      </c>
      <c r="F114" s="38"/>
      <c r="G114" s="39" t="s">
        <v>170</v>
      </c>
      <c r="H114" s="123">
        <f>SUM(H115:H119)</f>
        <v>0</v>
      </c>
    </row>
    <row r="115" spans="2:8" ht="12.75">
      <c r="B115" s="51" t="s">
        <v>18</v>
      </c>
      <c r="C115" s="52" t="s">
        <v>2</v>
      </c>
      <c r="D115" s="50" t="s">
        <v>28</v>
      </c>
      <c r="E115" s="52" t="s">
        <v>28</v>
      </c>
      <c r="F115" s="49" t="s">
        <v>21</v>
      </c>
      <c r="G115" s="159" t="s">
        <v>165</v>
      </c>
      <c r="H115" s="123"/>
    </row>
    <row r="116" spans="2:8" ht="12.75">
      <c r="B116" s="139" t="s">
        <v>18</v>
      </c>
      <c r="C116" s="138" t="s">
        <v>2</v>
      </c>
      <c r="D116" s="56" t="s">
        <v>28</v>
      </c>
      <c r="E116" s="138" t="s">
        <v>28</v>
      </c>
      <c r="F116" s="53" t="s">
        <v>24</v>
      </c>
      <c r="G116" s="159" t="s">
        <v>171</v>
      </c>
      <c r="H116" s="123"/>
    </row>
    <row r="117" spans="2:8" ht="12.75">
      <c r="B117" s="139" t="s">
        <v>18</v>
      </c>
      <c r="C117" s="138" t="s">
        <v>2</v>
      </c>
      <c r="D117" s="56" t="s">
        <v>28</v>
      </c>
      <c r="E117" s="138" t="s">
        <v>28</v>
      </c>
      <c r="F117" s="53" t="s">
        <v>28</v>
      </c>
      <c r="G117" s="159" t="s">
        <v>172</v>
      </c>
      <c r="H117" s="123"/>
    </row>
    <row r="118" spans="2:8" ht="12.75">
      <c r="B118" s="139" t="s">
        <v>18</v>
      </c>
      <c r="C118" s="138" t="s">
        <v>2</v>
      </c>
      <c r="D118" s="56" t="s">
        <v>28</v>
      </c>
      <c r="E118" s="138" t="s">
        <v>28</v>
      </c>
      <c r="F118" s="53" t="s">
        <v>32</v>
      </c>
      <c r="G118" s="159" t="s">
        <v>173</v>
      </c>
      <c r="H118" s="123"/>
    </row>
    <row r="119" spans="2:8" ht="12.75">
      <c r="B119" s="139" t="s">
        <v>18</v>
      </c>
      <c r="C119" s="138" t="s">
        <v>2</v>
      </c>
      <c r="D119" s="56" t="s">
        <v>28</v>
      </c>
      <c r="E119" s="138" t="s">
        <v>28</v>
      </c>
      <c r="F119" s="53" t="s">
        <v>38</v>
      </c>
      <c r="G119" s="159" t="s">
        <v>174</v>
      </c>
      <c r="H119" s="123"/>
    </row>
    <row r="120" spans="2:8" ht="12.75">
      <c r="B120" s="27" t="s">
        <v>18</v>
      </c>
      <c r="C120" s="28" t="s">
        <v>2</v>
      </c>
      <c r="D120" s="29" t="s">
        <v>32</v>
      </c>
      <c r="E120" s="28"/>
      <c r="F120" s="30"/>
      <c r="G120" s="31" t="s">
        <v>175</v>
      </c>
      <c r="H120" s="122">
        <f>SUM(H121:H127)</f>
        <v>0</v>
      </c>
    </row>
    <row r="121" spans="2:8" ht="12.75">
      <c r="B121" s="35" t="s">
        <v>18</v>
      </c>
      <c r="C121" s="36" t="s">
        <v>2</v>
      </c>
      <c r="D121" s="37" t="s">
        <v>32</v>
      </c>
      <c r="E121" s="36" t="s">
        <v>21</v>
      </c>
      <c r="F121" s="30"/>
      <c r="G121" s="39" t="s">
        <v>176</v>
      </c>
      <c r="H121" s="123"/>
    </row>
    <row r="122" spans="2:8" ht="12.75">
      <c r="B122" s="35" t="s">
        <v>18</v>
      </c>
      <c r="C122" s="36" t="s">
        <v>2</v>
      </c>
      <c r="D122" s="37" t="s">
        <v>32</v>
      </c>
      <c r="E122" s="36" t="s">
        <v>24</v>
      </c>
      <c r="F122" s="30"/>
      <c r="G122" s="39" t="s">
        <v>177</v>
      </c>
      <c r="H122" s="123"/>
    </row>
    <row r="123" spans="2:8" ht="12.75">
      <c r="B123" s="35" t="s">
        <v>18</v>
      </c>
      <c r="C123" s="36" t="s">
        <v>2</v>
      </c>
      <c r="D123" s="37" t="s">
        <v>32</v>
      </c>
      <c r="E123" s="36" t="s">
        <v>28</v>
      </c>
      <c r="F123" s="30"/>
      <c r="G123" s="39" t="s">
        <v>178</v>
      </c>
      <c r="H123" s="123"/>
    </row>
    <row r="124" spans="2:8" ht="12.75">
      <c r="B124" s="35" t="s">
        <v>18</v>
      </c>
      <c r="C124" s="36" t="s">
        <v>2</v>
      </c>
      <c r="D124" s="37" t="s">
        <v>32</v>
      </c>
      <c r="E124" s="36" t="s">
        <v>32</v>
      </c>
      <c r="F124" s="30"/>
      <c r="G124" s="39" t="s">
        <v>179</v>
      </c>
      <c r="H124" s="123"/>
    </row>
    <row r="125" spans="2:8" ht="12.75">
      <c r="B125" s="35" t="s">
        <v>18</v>
      </c>
      <c r="C125" s="36" t="s">
        <v>2</v>
      </c>
      <c r="D125" s="37" t="s">
        <v>32</v>
      </c>
      <c r="E125" s="36" t="s">
        <v>38</v>
      </c>
      <c r="F125" s="38"/>
      <c r="G125" s="39" t="s">
        <v>180</v>
      </c>
      <c r="H125" s="122"/>
    </row>
    <row r="126" spans="2:8" ht="12.75">
      <c r="B126" s="35" t="s">
        <v>18</v>
      </c>
      <c r="C126" s="36" t="s">
        <v>2</v>
      </c>
      <c r="D126" s="37" t="s">
        <v>32</v>
      </c>
      <c r="E126" s="36" t="s">
        <v>40</v>
      </c>
      <c r="F126" s="38"/>
      <c r="G126" s="39" t="s">
        <v>181</v>
      </c>
      <c r="H126" s="122"/>
    </row>
    <row r="127" spans="2:8" ht="12.75">
      <c r="B127" s="35" t="s">
        <v>18</v>
      </c>
      <c r="C127" s="36" t="s">
        <v>2</v>
      </c>
      <c r="D127" s="37" t="s">
        <v>32</v>
      </c>
      <c r="E127" s="36" t="s">
        <v>42</v>
      </c>
      <c r="F127" s="38"/>
      <c r="G127" s="39" t="s">
        <v>182</v>
      </c>
      <c r="H127" s="122"/>
    </row>
    <row r="128" spans="2:8" ht="12.75">
      <c r="B128" s="27" t="s">
        <v>18</v>
      </c>
      <c r="C128" s="28" t="s">
        <v>2</v>
      </c>
      <c r="D128" s="29" t="s">
        <v>38</v>
      </c>
      <c r="E128" s="28"/>
      <c r="F128" s="30"/>
      <c r="G128" s="31" t="s">
        <v>183</v>
      </c>
      <c r="H128" s="122">
        <f>SUM(H129+H132+H133+H135)</f>
        <v>0</v>
      </c>
    </row>
    <row r="129" spans="2:8" ht="12.75">
      <c r="B129" s="35" t="s">
        <v>18</v>
      </c>
      <c r="C129" s="36" t="s">
        <v>2</v>
      </c>
      <c r="D129" s="37" t="s">
        <v>38</v>
      </c>
      <c r="E129" s="36" t="s">
        <v>21</v>
      </c>
      <c r="F129" s="38"/>
      <c r="G129" s="39" t="s">
        <v>184</v>
      </c>
      <c r="H129" s="123">
        <f>SUM(H130:H131)</f>
        <v>0</v>
      </c>
    </row>
    <row r="130" spans="2:8" ht="12.75">
      <c r="B130" s="139" t="s">
        <v>18</v>
      </c>
      <c r="C130" s="138" t="s">
        <v>2</v>
      </c>
      <c r="D130" s="50" t="s">
        <v>38</v>
      </c>
      <c r="E130" s="52" t="s">
        <v>21</v>
      </c>
      <c r="F130" s="49" t="s">
        <v>21</v>
      </c>
      <c r="G130" s="157" t="s">
        <v>185</v>
      </c>
      <c r="H130" s="123"/>
    </row>
    <row r="131" spans="2:8" ht="12.75">
      <c r="B131" s="139" t="s">
        <v>18</v>
      </c>
      <c r="C131" s="138" t="s">
        <v>2</v>
      </c>
      <c r="D131" s="50" t="s">
        <v>38</v>
      </c>
      <c r="E131" s="52" t="s">
        <v>21</v>
      </c>
      <c r="F131" s="49" t="s">
        <v>24</v>
      </c>
      <c r="G131" s="157" t="s">
        <v>186</v>
      </c>
      <c r="H131" s="123"/>
    </row>
    <row r="132" spans="2:8" ht="12.75">
      <c r="B132" s="35" t="s">
        <v>18</v>
      </c>
      <c r="C132" s="36" t="s">
        <v>2</v>
      </c>
      <c r="D132" s="37" t="s">
        <v>38</v>
      </c>
      <c r="E132" s="36" t="s">
        <v>24</v>
      </c>
      <c r="F132" s="38"/>
      <c r="G132" s="39" t="s">
        <v>187</v>
      </c>
      <c r="H132" s="123"/>
    </row>
    <row r="133" spans="2:8" ht="12.75">
      <c r="B133" s="35" t="s">
        <v>18</v>
      </c>
      <c r="C133" s="36" t="s">
        <v>2</v>
      </c>
      <c r="D133" s="37" t="s">
        <v>38</v>
      </c>
      <c r="E133" s="36" t="s">
        <v>28</v>
      </c>
      <c r="F133" s="38"/>
      <c r="G133" s="39" t="s">
        <v>188</v>
      </c>
      <c r="H133" s="123">
        <f>SUM(H134)</f>
        <v>0</v>
      </c>
    </row>
    <row r="134" spans="2:8" ht="12.75">
      <c r="B134" s="51" t="s">
        <v>18</v>
      </c>
      <c r="C134" s="52" t="s">
        <v>2</v>
      </c>
      <c r="D134" s="50" t="s">
        <v>38</v>
      </c>
      <c r="E134" s="52" t="s">
        <v>28</v>
      </c>
      <c r="F134" s="49" t="s">
        <v>21</v>
      </c>
      <c r="G134" s="157" t="s">
        <v>189</v>
      </c>
      <c r="H134" s="123"/>
    </row>
    <row r="135" spans="2:8" ht="12.75">
      <c r="B135" s="35" t="s">
        <v>18</v>
      </c>
      <c r="C135" s="36" t="s">
        <v>2</v>
      </c>
      <c r="D135" s="37" t="s">
        <v>38</v>
      </c>
      <c r="E135" s="36" t="s">
        <v>32</v>
      </c>
      <c r="F135" s="38"/>
      <c r="G135" s="39" t="s">
        <v>190</v>
      </c>
      <c r="H135" s="123"/>
    </row>
    <row r="136" spans="2:8" ht="12.75">
      <c r="B136" s="19" t="s">
        <v>18</v>
      </c>
      <c r="C136" s="20" t="s">
        <v>3</v>
      </c>
      <c r="D136" s="21"/>
      <c r="E136" s="20"/>
      <c r="F136" s="22"/>
      <c r="G136" s="23" t="s">
        <v>191</v>
      </c>
      <c r="H136" s="121">
        <f>SUM(H137+H218+H222+H235+H243)</f>
        <v>0</v>
      </c>
    </row>
    <row r="137" spans="2:8" ht="12.75">
      <c r="B137" s="27" t="s">
        <v>18</v>
      </c>
      <c r="C137" s="28" t="s">
        <v>3</v>
      </c>
      <c r="D137" s="29" t="s">
        <v>21</v>
      </c>
      <c r="E137" s="28"/>
      <c r="F137" s="30"/>
      <c r="G137" s="31" t="s">
        <v>22</v>
      </c>
      <c r="H137" s="122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35" t="s">
        <v>18</v>
      </c>
      <c r="C138" s="36" t="s">
        <v>3</v>
      </c>
      <c r="D138" s="37" t="s">
        <v>21</v>
      </c>
      <c r="E138" s="36" t="s">
        <v>21</v>
      </c>
      <c r="F138" s="38"/>
      <c r="G138" s="39" t="s">
        <v>23</v>
      </c>
      <c r="H138" s="123"/>
    </row>
    <row r="139" spans="2:8" ht="12.75">
      <c r="B139" s="35" t="s">
        <v>18</v>
      </c>
      <c r="C139" s="36" t="s">
        <v>3</v>
      </c>
      <c r="D139" s="37" t="s">
        <v>21</v>
      </c>
      <c r="E139" s="36" t="s">
        <v>24</v>
      </c>
      <c r="F139" s="38"/>
      <c r="G139" s="39" t="s">
        <v>25</v>
      </c>
      <c r="H139" s="123">
        <f>SUM(H140:H141)</f>
        <v>0</v>
      </c>
    </row>
    <row r="140" spans="2:8" ht="12.75">
      <c r="B140" s="51" t="s">
        <v>18</v>
      </c>
      <c r="C140" s="52" t="s">
        <v>3</v>
      </c>
      <c r="D140" s="50" t="s">
        <v>21</v>
      </c>
      <c r="E140" s="52" t="s">
        <v>24</v>
      </c>
      <c r="F140" s="49" t="s">
        <v>21</v>
      </c>
      <c r="G140" s="157" t="s">
        <v>26</v>
      </c>
      <c r="H140" s="123"/>
    </row>
    <row r="141" spans="2:8" ht="12.75">
      <c r="B141" s="51" t="s">
        <v>18</v>
      </c>
      <c r="C141" s="52" t="s">
        <v>3</v>
      </c>
      <c r="D141" s="50" t="s">
        <v>21</v>
      </c>
      <c r="E141" s="52" t="s">
        <v>24</v>
      </c>
      <c r="F141" s="49" t="s">
        <v>24</v>
      </c>
      <c r="G141" s="157" t="s">
        <v>27</v>
      </c>
      <c r="H141" s="123"/>
    </row>
    <row r="142" spans="2:8" ht="12.75">
      <c r="B142" s="35" t="s">
        <v>18</v>
      </c>
      <c r="C142" s="36" t="s">
        <v>3</v>
      </c>
      <c r="D142" s="37" t="s">
        <v>21</v>
      </c>
      <c r="E142" s="36" t="s">
        <v>28</v>
      </c>
      <c r="F142" s="38"/>
      <c r="G142" s="39" t="s">
        <v>30</v>
      </c>
      <c r="H142" s="123"/>
    </row>
    <row r="143" spans="2:8" ht="12.75">
      <c r="B143" s="35" t="s">
        <v>18</v>
      </c>
      <c r="C143" s="36" t="s">
        <v>3</v>
      </c>
      <c r="D143" s="37" t="s">
        <v>21</v>
      </c>
      <c r="E143" s="36" t="s">
        <v>32</v>
      </c>
      <c r="F143" s="38"/>
      <c r="G143" s="39" t="s">
        <v>33</v>
      </c>
      <c r="H143" s="123">
        <f>SUM(H144:H146)</f>
        <v>0</v>
      </c>
    </row>
    <row r="144" spans="2:8" ht="12.75">
      <c r="B144" s="51" t="s">
        <v>18</v>
      </c>
      <c r="C144" s="52" t="s">
        <v>3</v>
      </c>
      <c r="D144" s="50" t="s">
        <v>21</v>
      </c>
      <c r="E144" s="52" t="s">
        <v>32</v>
      </c>
      <c r="F144" s="49" t="s">
        <v>21</v>
      </c>
      <c r="G144" s="157" t="s">
        <v>34</v>
      </c>
      <c r="H144" s="123"/>
    </row>
    <row r="145" spans="2:8" ht="12.75">
      <c r="B145" s="51" t="s">
        <v>18</v>
      </c>
      <c r="C145" s="52" t="s">
        <v>3</v>
      </c>
      <c r="D145" s="50" t="s">
        <v>21</v>
      </c>
      <c r="E145" s="52" t="s">
        <v>32</v>
      </c>
      <c r="F145" s="49" t="s">
        <v>24</v>
      </c>
      <c r="G145" s="157" t="s">
        <v>35</v>
      </c>
      <c r="H145" s="123"/>
    </row>
    <row r="146" spans="2:8" ht="12.75">
      <c r="B146" s="51" t="s">
        <v>18</v>
      </c>
      <c r="C146" s="52" t="s">
        <v>3</v>
      </c>
      <c r="D146" s="50" t="s">
        <v>21</v>
      </c>
      <c r="E146" s="52" t="s">
        <v>32</v>
      </c>
      <c r="F146" s="49" t="s">
        <v>28</v>
      </c>
      <c r="G146" s="157" t="s">
        <v>37</v>
      </c>
      <c r="H146" s="123"/>
    </row>
    <row r="147" spans="2:8" ht="12.75">
      <c r="B147" s="35" t="s">
        <v>18</v>
      </c>
      <c r="C147" s="36" t="s">
        <v>3</v>
      </c>
      <c r="D147" s="37" t="s">
        <v>21</v>
      </c>
      <c r="E147" s="36" t="s">
        <v>38</v>
      </c>
      <c r="F147" s="38"/>
      <c r="G147" s="39" t="s">
        <v>39</v>
      </c>
      <c r="H147" s="123"/>
    </row>
    <row r="148" spans="2:8" ht="12.75">
      <c r="B148" s="35" t="s">
        <v>18</v>
      </c>
      <c r="C148" s="36" t="s">
        <v>3</v>
      </c>
      <c r="D148" s="37" t="s">
        <v>21</v>
      </c>
      <c r="E148" s="36" t="s">
        <v>40</v>
      </c>
      <c r="F148" s="38"/>
      <c r="G148" s="39" t="s">
        <v>41</v>
      </c>
      <c r="H148" s="123"/>
    </row>
    <row r="149" spans="2:8" ht="12.75">
      <c r="B149" s="35" t="s">
        <v>18</v>
      </c>
      <c r="C149" s="36" t="s">
        <v>3</v>
      </c>
      <c r="D149" s="37" t="s">
        <v>21</v>
      </c>
      <c r="E149" s="36" t="s">
        <v>42</v>
      </c>
      <c r="F149" s="38"/>
      <c r="G149" s="39" t="s">
        <v>192</v>
      </c>
      <c r="H149" s="123">
        <f>SUM(H150:H151)</f>
        <v>0</v>
      </c>
    </row>
    <row r="150" spans="2:8" ht="12.75">
      <c r="B150" s="51" t="s">
        <v>18</v>
      </c>
      <c r="C150" s="52" t="s">
        <v>3</v>
      </c>
      <c r="D150" s="50" t="s">
        <v>21</v>
      </c>
      <c r="E150" s="52" t="s">
        <v>42</v>
      </c>
      <c r="F150" s="49" t="s">
        <v>21</v>
      </c>
      <c r="G150" s="157" t="s">
        <v>44</v>
      </c>
      <c r="H150" s="123"/>
    </row>
    <row r="151" spans="2:8" ht="12.75">
      <c r="B151" s="51" t="s">
        <v>18</v>
      </c>
      <c r="C151" s="52" t="s">
        <v>3</v>
      </c>
      <c r="D151" s="50" t="s">
        <v>21</v>
      </c>
      <c r="E151" s="52" t="s">
        <v>42</v>
      </c>
      <c r="F151" s="49" t="s">
        <v>24</v>
      </c>
      <c r="G151" s="157" t="s">
        <v>193</v>
      </c>
      <c r="H151" s="123"/>
    </row>
    <row r="152" spans="2:8" ht="12.75">
      <c r="B152" s="35" t="s">
        <v>18</v>
      </c>
      <c r="C152" s="36" t="s">
        <v>3</v>
      </c>
      <c r="D152" s="37" t="s">
        <v>21</v>
      </c>
      <c r="E152" s="36" t="s">
        <v>47</v>
      </c>
      <c r="F152" s="38"/>
      <c r="G152" s="39" t="s">
        <v>48</v>
      </c>
      <c r="H152" s="123">
        <f>SUM(H153:H154)</f>
        <v>0</v>
      </c>
    </row>
    <row r="153" spans="2:8" ht="12.75">
      <c r="B153" s="134" t="s">
        <v>18</v>
      </c>
      <c r="C153" s="135" t="s">
        <v>3</v>
      </c>
      <c r="D153" s="136" t="s">
        <v>21</v>
      </c>
      <c r="E153" s="135" t="s">
        <v>47</v>
      </c>
      <c r="F153" s="136" t="s">
        <v>21</v>
      </c>
      <c r="G153" s="157" t="s">
        <v>49</v>
      </c>
      <c r="H153" s="123"/>
    </row>
    <row r="154" spans="2:8" ht="12.75">
      <c r="B154" s="134" t="s">
        <v>18</v>
      </c>
      <c r="C154" s="135" t="s">
        <v>3</v>
      </c>
      <c r="D154" s="136" t="s">
        <v>21</v>
      </c>
      <c r="E154" s="135" t="s">
        <v>47</v>
      </c>
      <c r="F154" s="137" t="s">
        <v>24</v>
      </c>
      <c r="G154" s="158" t="s">
        <v>50</v>
      </c>
      <c r="H154" s="123"/>
    </row>
    <row r="155" spans="2:8" ht="12.75">
      <c r="B155" s="35" t="s">
        <v>18</v>
      </c>
      <c r="C155" s="36" t="s">
        <v>3</v>
      </c>
      <c r="D155" s="37" t="s">
        <v>21</v>
      </c>
      <c r="E155" s="36" t="s">
        <v>51</v>
      </c>
      <c r="F155" s="38"/>
      <c r="G155" s="39" t="s">
        <v>52</v>
      </c>
      <c r="H155" s="123">
        <f>SUM(H156:H163)</f>
        <v>0</v>
      </c>
    </row>
    <row r="156" spans="2:8" ht="12.75">
      <c r="B156" s="51" t="s">
        <v>18</v>
      </c>
      <c r="C156" s="52" t="s">
        <v>3</v>
      </c>
      <c r="D156" s="50" t="s">
        <v>21</v>
      </c>
      <c r="E156" s="52" t="s">
        <v>51</v>
      </c>
      <c r="F156" s="49" t="s">
        <v>21</v>
      </c>
      <c r="G156" s="159" t="s">
        <v>53</v>
      </c>
      <c r="H156" s="123"/>
    </row>
    <row r="157" spans="2:8" ht="12.75">
      <c r="B157" s="51" t="s">
        <v>18</v>
      </c>
      <c r="C157" s="52" t="s">
        <v>3</v>
      </c>
      <c r="D157" s="50" t="s">
        <v>21</v>
      </c>
      <c r="E157" s="52" t="s">
        <v>51</v>
      </c>
      <c r="F157" s="49" t="s">
        <v>24</v>
      </c>
      <c r="G157" s="159" t="s">
        <v>54</v>
      </c>
      <c r="H157" s="123"/>
    </row>
    <row r="158" spans="2:8" ht="12.75">
      <c r="B158" s="134" t="s">
        <v>18</v>
      </c>
      <c r="C158" s="135" t="s">
        <v>3</v>
      </c>
      <c r="D158" s="136" t="s">
        <v>21</v>
      </c>
      <c r="E158" s="135" t="s">
        <v>51</v>
      </c>
      <c r="F158" s="137" t="s">
        <v>28</v>
      </c>
      <c r="G158" s="158" t="s">
        <v>55</v>
      </c>
      <c r="H158" s="123"/>
    </row>
    <row r="159" spans="2:8" ht="12.75">
      <c r="B159" s="51" t="s">
        <v>18</v>
      </c>
      <c r="C159" s="52" t="s">
        <v>3</v>
      </c>
      <c r="D159" s="50" t="s">
        <v>21</v>
      </c>
      <c r="E159" s="52" t="s">
        <v>51</v>
      </c>
      <c r="F159" s="49" t="s">
        <v>32</v>
      </c>
      <c r="G159" s="159" t="s">
        <v>56</v>
      </c>
      <c r="H159" s="123"/>
    </row>
    <row r="160" spans="2:8" ht="12.75">
      <c r="B160" s="51" t="s">
        <v>18</v>
      </c>
      <c r="C160" s="52" t="s">
        <v>3</v>
      </c>
      <c r="D160" s="50" t="s">
        <v>21</v>
      </c>
      <c r="E160" s="52" t="s">
        <v>51</v>
      </c>
      <c r="F160" s="49" t="s">
        <v>38</v>
      </c>
      <c r="G160" s="159" t="s">
        <v>57</v>
      </c>
      <c r="H160" s="123"/>
    </row>
    <row r="161" spans="2:8" ht="12.75">
      <c r="B161" s="51" t="s">
        <v>18</v>
      </c>
      <c r="C161" s="52" t="s">
        <v>3</v>
      </c>
      <c r="D161" s="50" t="s">
        <v>21</v>
      </c>
      <c r="E161" s="52" t="s">
        <v>51</v>
      </c>
      <c r="F161" s="49" t="s">
        <v>40</v>
      </c>
      <c r="G161" s="159" t="s">
        <v>58</v>
      </c>
      <c r="H161" s="123"/>
    </row>
    <row r="162" spans="2:8" ht="12.75">
      <c r="B162" s="51" t="s">
        <v>18</v>
      </c>
      <c r="C162" s="52" t="s">
        <v>3</v>
      </c>
      <c r="D162" s="50" t="s">
        <v>21</v>
      </c>
      <c r="E162" s="52" t="s">
        <v>51</v>
      </c>
      <c r="F162" s="49" t="s">
        <v>42</v>
      </c>
      <c r="G162" s="159" t="s">
        <v>59</v>
      </c>
      <c r="H162" s="123"/>
    </row>
    <row r="163" spans="2:8" ht="12.75">
      <c r="B163" s="51" t="s">
        <v>18</v>
      </c>
      <c r="C163" s="52" t="s">
        <v>3</v>
      </c>
      <c r="D163" s="50" t="s">
        <v>21</v>
      </c>
      <c r="E163" s="52" t="s">
        <v>51</v>
      </c>
      <c r="F163" s="49" t="s">
        <v>60</v>
      </c>
      <c r="G163" s="159" t="s">
        <v>61</v>
      </c>
      <c r="H163" s="123"/>
    </row>
    <row r="164" spans="2:8" ht="12.75">
      <c r="B164" s="35" t="s">
        <v>18</v>
      </c>
      <c r="C164" s="36" t="s">
        <v>3</v>
      </c>
      <c r="D164" s="37" t="s">
        <v>21</v>
      </c>
      <c r="E164" s="36" t="s">
        <v>62</v>
      </c>
      <c r="F164" s="38"/>
      <c r="G164" s="39" t="s">
        <v>63</v>
      </c>
      <c r="H164" s="123">
        <f>SUM(H165)</f>
        <v>0</v>
      </c>
    </row>
    <row r="165" spans="2:8" ht="12.75">
      <c r="B165" s="51" t="s">
        <v>18</v>
      </c>
      <c r="C165" s="52" t="s">
        <v>3</v>
      </c>
      <c r="D165" s="50" t="s">
        <v>21</v>
      </c>
      <c r="E165" s="52" t="s">
        <v>62</v>
      </c>
      <c r="F165" s="49" t="s">
        <v>21</v>
      </c>
      <c r="G165" s="157" t="s">
        <v>64</v>
      </c>
      <c r="H165" s="123"/>
    </row>
    <row r="166" spans="2:8" ht="12.75">
      <c r="B166" s="35" t="s">
        <v>18</v>
      </c>
      <c r="C166" s="36" t="s">
        <v>3</v>
      </c>
      <c r="D166" s="37" t="s">
        <v>21</v>
      </c>
      <c r="E166" s="36" t="s">
        <v>65</v>
      </c>
      <c r="F166" s="38"/>
      <c r="G166" s="39" t="s">
        <v>66</v>
      </c>
      <c r="H166" s="123">
        <f>SUM(H167)</f>
        <v>0</v>
      </c>
    </row>
    <row r="167" spans="2:8" ht="12.75">
      <c r="B167" s="51" t="s">
        <v>18</v>
      </c>
      <c r="C167" s="52" t="s">
        <v>3</v>
      </c>
      <c r="D167" s="50" t="s">
        <v>21</v>
      </c>
      <c r="E167" s="52" t="s">
        <v>65</v>
      </c>
      <c r="F167" s="49" t="s">
        <v>21</v>
      </c>
      <c r="G167" s="157" t="s">
        <v>67</v>
      </c>
      <c r="H167" s="123"/>
    </row>
    <row r="168" spans="2:8" ht="12.75">
      <c r="B168" s="35" t="s">
        <v>18</v>
      </c>
      <c r="C168" s="36" t="s">
        <v>3</v>
      </c>
      <c r="D168" s="37" t="s">
        <v>21</v>
      </c>
      <c r="E168" s="36" t="s">
        <v>68</v>
      </c>
      <c r="F168" s="49"/>
      <c r="G168" s="39" t="s">
        <v>69</v>
      </c>
      <c r="H168" s="123"/>
    </row>
    <row r="169" spans="2:8" ht="12.75">
      <c r="B169" s="35" t="s">
        <v>18</v>
      </c>
      <c r="C169" s="36" t="s">
        <v>3</v>
      </c>
      <c r="D169" s="37" t="s">
        <v>21</v>
      </c>
      <c r="E169" s="36" t="s">
        <v>70</v>
      </c>
      <c r="F169" s="38"/>
      <c r="G169" s="39" t="s">
        <v>73</v>
      </c>
      <c r="H169" s="123">
        <f>SUM(H170:H177)</f>
        <v>0</v>
      </c>
    </row>
    <row r="170" spans="2:8" ht="12.75">
      <c r="B170" s="51" t="s">
        <v>18</v>
      </c>
      <c r="C170" s="52" t="s">
        <v>3</v>
      </c>
      <c r="D170" s="50" t="s">
        <v>21</v>
      </c>
      <c r="E170" s="52" t="s">
        <v>70</v>
      </c>
      <c r="F170" s="49" t="s">
        <v>21</v>
      </c>
      <c r="G170" s="159" t="s">
        <v>74</v>
      </c>
      <c r="H170" s="123"/>
    </row>
    <row r="171" spans="2:8" ht="12.75">
      <c r="B171" s="51" t="s">
        <v>18</v>
      </c>
      <c r="C171" s="52" t="s">
        <v>3</v>
      </c>
      <c r="D171" s="50" t="s">
        <v>21</v>
      </c>
      <c r="E171" s="52" t="s">
        <v>70</v>
      </c>
      <c r="F171" s="49" t="s">
        <v>24</v>
      </c>
      <c r="G171" s="159" t="s">
        <v>75</v>
      </c>
      <c r="H171" s="123"/>
    </row>
    <row r="172" spans="2:8" ht="12.75">
      <c r="B172" s="51" t="s">
        <v>18</v>
      </c>
      <c r="C172" s="52" t="s">
        <v>3</v>
      </c>
      <c r="D172" s="50" t="s">
        <v>21</v>
      </c>
      <c r="E172" s="52" t="s">
        <v>70</v>
      </c>
      <c r="F172" s="49" t="s">
        <v>28</v>
      </c>
      <c r="G172" s="159" t="s">
        <v>76</v>
      </c>
      <c r="H172" s="123"/>
    </row>
    <row r="173" spans="2:8" ht="12.75">
      <c r="B173" s="51" t="s">
        <v>18</v>
      </c>
      <c r="C173" s="52" t="s">
        <v>3</v>
      </c>
      <c r="D173" s="50" t="s">
        <v>21</v>
      </c>
      <c r="E173" s="52" t="s">
        <v>70</v>
      </c>
      <c r="F173" s="49" t="s">
        <v>32</v>
      </c>
      <c r="G173" s="159" t="s">
        <v>77</v>
      </c>
      <c r="H173" s="123"/>
    </row>
    <row r="174" spans="2:8" ht="12.75">
      <c r="B174" s="51" t="s">
        <v>18</v>
      </c>
      <c r="C174" s="52" t="s">
        <v>3</v>
      </c>
      <c r="D174" s="50" t="s">
        <v>21</v>
      </c>
      <c r="E174" s="52" t="s">
        <v>70</v>
      </c>
      <c r="F174" s="49" t="s">
        <v>38</v>
      </c>
      <c r="G174" s="159" t="s">
        <v>78</v>
      </c>
      <c r="H174" s="123"/>
    </row>
    <row r="175" spans="2:8" ht="12.75">
      <c r="B175" s="51" t="s">
        <v>18</v>
      </c>
      <c r="C175" s="52" t="s">
        <v>3</v>
      </c>
      <c r="D175" s="50" t="s">
        <v>21</v>
      </c>
      <c r="E175" s="52" t="s">
        <v>70</v>
      </c>
      <c r="F175" s="49" t="s">
        <v>40</v>
      </c>
      <c r="G175" s="159" t="s">
        <v>79</v>
      </c>
      <c r="H175" s="123"/>
    </row>
    <row r="176" spans="2:8" ht="12.75">
      <c r="B176" s="51" t="s">
        <v>18</v>
      </c>
      <c r="C176" s="52" t="s">
        <v>3</v>
      </c>
      <c r="D176" s="50" t="s">
        <v>21</v>
      </c>
      <c r="E176" s="52" t="s">
        <v>70</v>
      </c>
      <c r="F176" s="49" t="s">
        <v>42</v>
      </c>
      <c r="G176" s="159" t="s">
        <v>80</v>
      </c>
      <c r="H176" s="123"/>
    </row>
    <row r="177" spans="2:8" ht="12.75">
      <c r="B177" s="51" t="s">
        <v>18</v>
      </c>
      <c r="C177" s="52" t="s">
        <v>3</v>
      </c>
      <c r="D177" s="50" t="s">
        <v>21</v>
      </c>
      <c r="E177" s="52" t="s">
        <v>70</v>
      </c>
      <c r="F177" s="53" t="s">
        <v>60</v>
      </c>
      <c r="G177" s="159" t="s">
        <v>81</v>
      </c>
      <c r="H177" s="123"/>
    </row>
    <row r="178" spans="2:8" ht="12.75">
      <c r="B178" s="35" t="s">
        <v>18</v>
      </c>
      <c r="C178" s="36" t="s">
        <v>3</v>
      </c>
      <c r="D178" s="37" t="s">
        <v>21</v>
      </c>
      <c r="E178" s="36" t="s">
        <v>72</v>
      </c>
      <c r="F178" s="38"/>
      <c r="G178" s="39" t="s">
        <v>83</v>
      </c>
      <c r="H178" s="123">
        <f>SUM(H179:H180)</f>
        <v>0</v>
      </c>
    </row>
    <row r="179" spans="2:8" ht="12.75">
      <c r="B179" s="51" t="s">
        <v>18</v>
      </c>
      <c r="C179" s="52" t="s">
        <v>3</v>
      </c>
      <c r="D179" s="50" t="s">
        <v>21</v>
      </c>
      <c r="E179" s="52" t="s">
        <v>72</v>
      </c>
      <c r="F179" s="49" t="s">
        <v>21</v>
      </c>
      <c r="G179" s="157" t="s">
        <v>194</v>
      </c>
      <c r="H179" s="123"/>
    </row>
    <row r="180" spans="2:8" ht="12.75">
      <c r="B180" s="51" t="s">
        <v>18</v>
      </c>
      <c r="C180" s="52" t="s">
        <v>3</v>
      </c>
      <c r="D180" s="50" t="s">
        <v>21</v>
      </c>
      <c r="E180" s="52" t="s">
        <v>72</v>
      </c>
      <c r="F180" s="53" t="s">
        <v>60</v>
      </c>
      <c r="G180" s="159" t="s">
        <v>85</v>
      </c>
      <c r="H180" s="123"/>
    </row>
    <row r="181" spans="2:8" ht="12.75">
      <c r="B181" s="35" t="s">
        <v>18</v>
      </c>
      <c r="C181" s="36" t="s">
        <v>3</v>
      </c>
      <c r="D181" s="37" t="s">
        <v>21</v>
      </c>
      <c r="E181" s="36" t="s">
        <v>82</v>
      </c>
      <c r="F181" s="53"/>
      <c r="G181" s="160" t="s">
        <v>87</v>
      </c>
      <c r="H181" s="123"/>
    </row>
    <row r="182" spans="2:8" ht="12.75">
      <c r="B182" s="35" t="s">
        <v>18</v>
      </c>
      <c r="C182" s="36" t="s">
        <v>3</v>
      </c>
      <c r="D182" s="37" t="s">
        <v>21</v>
      </c>
      <c r="E182" s="36" t="s">
        <v>86</v>
      </c>
      <c r="F182" s="53"/>
      <c r="G182" s="160" t="s">
        <v>89</v>
      </c>
      <c r="H182" s="123"/>
    </row>
    <row r="183" spans="2:8" ht="12.75">
      <c r="B183" s="35" t="s">
        <v>18</v>
      </c>
      <c r="C183" s="36" t="s">
        <v>3</v>
      </c>
      <c r="D183" s="37" t="s">
        <v>21</v>
      </c>
      <c r="E183" s="36" t="s">
        <v>88</v>
      </c>
      <c r="F183" s="53"/>
      <c r="G183" s="160" t="s">
        <v>91</v>
      </c>
      <c r="H183" s="123"/>
    </row>
    <row r="184" spans="2:8" ht="12.75">
      <c r="B184" s="35" t="s">
        <v>18</v>
      </c>
      <c r="C184" s="36" t="s">
        <v>3</v>
      </c>
      <c r="D184" s="37" t="s">
        <v>21</v>
      </c>
      <c r="E184" s="36" t="s">
        <v>90</v>
      </c>
      <c r="F184" s="53"/>
      <c r="G184" s="39" t="s">
        <v>93</v>
      </c>
      <c r="H184" s="123">
        <f>SUM(H185:H186)</f>
        <v>0</v>
      </c>
    </row>
    <row r="185" spans="2:8" ht="12.75">
      <c r="B185" s="51" t="s">
        <v>18</v>
      </c>
      <c r="C185" s="52" t="s">
        <v>3</v>
      </c>
      <c r="D185" s="50" t="s">
        <v>21</v>
      </c>
      <c r="E185" s="52" t="s">
        <v>90</v>
      </c>
      <c r="F185" s="53" t="s">
        <v>21</v>
      </c>
      <c r="G185" s="157" t="s">
        <v>95</v>
      </c>
      <c r="H185" s="123"/>
    </row>
    <row r="186" spans="2:8" ht="12.75">
      <c r="B186" s="51" t="s">
        <v>18</v>
      </c>
      <c r="C186" s="52" t="s">
        <v>3</v>
      </c>
      <c r="D186" s="50" t="s">
        <v>21</v>
      </c>
      <c r="E186" s="52" t="s">
        <v>90</v>
      </c>
      <c r="F186" s="53" t="s">
        <v>24</v>
      </c>
      <c r="G186" s="157" t="s">
        <v>96</v>
      </c>
      <c r="H186" s="123"/>
    </row>
    <row r="187" spans="2:8" ht="12.75">
      <c r="B187" s="35" t="s">
        <v>18</v>
      </c>
      <c r="C187" s="36" t="s">
        <v>3</v>
      </c>
      <c r="D187" s="37" t="s">
        <v>21</v>
      </c>
      <c r="E187" s="36" t="s">
        <v>92</v>
      </c>
      <c r="F187" s="140"/>
      <c r="G187" s="57" t="s">
        <v>99</v>
      </c>
      <c r="H187" s="123"/>
    </row>
    <row r="188" spans="2:8" ht="12.75">
      <c r="B188" s="35" t="s">
        <v>18</v>
      </c>
      <c r="C188" s="36" t="s">
        <v>3</v>
      </c>
      <c r="D188" s="37" t="s">
        <v>21</v>
      </c>
      <c r="E188" s="36" t="s">
        <v>98</v>
      </c>
      <c r="F188" s="140"/>
      <c r="G188" s="57" t="s">
        <v>101</v>
      </c>
      <c r="H188" s="123"/>
    </row>
    <row r="189" spans="2:8" ht="12.75">
      <c r="B189" s="35" t="s">
        <v>18</v>
      </c>
      <c r="C189" s="36" t="s">
        <v>3</v>
      </c>
      <c r="D189" s="37" t="s">
        <v>21</v>
      </c>
      <c r="E189" s="36" t="s">
        <v>100</v>
      </c>
      <c r="F189" s="140"/>
      <c r="G189" s="57" t="s">
        <v>103</v>
      </c>
      <c r="H189" s="123"/>
    </row>
    <row r="190" spans="2:8" ht="12.75">
      <c r="B190" s="35" t="s">
        <v>18</v>
      </c>
      <c r="C190" s="36" t="s">
        <v>3</v>
      </c>
      <c r="D190" s="37" t="s">
        <v>21</v>
      </c>
      <c r="E190" s="36" t="s">
        <v>102</v>
      </c>
      <c r="F190" s="140"/>
      <c r="G190" s="57" t="s">
        <v>105</v>
      </c>
      <c r="H190" s="123"/>
    </row>
    <row r="191" spans="2:8" ht="12.75">
      <c r="B191" s="35" t="s">
        <v>18</v>
      </c>
      <c r="C191" s="36" t="s">
        <v>3</v>
      </c>
      <c r="D191" s="37" t="s">
        <v>21</v>
      </c>
      <c r="E191" s="36" t="s">
        <v>104</v>
      </c>
      <c r="F191" s="140"/>
      <c r="G191" s="57" t="s">
        <v>107</v>
      </c>
      <c r="H191" s="123"/>
    </row>
    <row r="192" spans="2:8" ht="12.75">
      <c r="B192" s="35" t="s">
        <v>18</v>
      </c>
      <c r="C192" s="36" t="s">
        <v>3</v>
      </c>
      <c r="D192" s="37" t="s">
        <v>21</v>
      </c>
      <c r="E192" s="36" t="s">
        <v>106</v>
      </c>
      <c r="F192" s="140"/>
      <c r="G192" s="57" t="s">
        <v>195</v>
      </c>
      <c r="H192" s="123"/>
    </row>
    <row r="193" spans="2:8" ht="12.75">
      <c r="B193" s="35" t="s">
        <v>18</v>
      </c>
      <c r="C193" s="36" t="s">
        <v>3</v>
      </c>
      <c r="D193" s="37" t="s">
        <v>21</v>
      </c>
      <c r="E193" s="36" t="s">
        <v>108</v>
      </c>
      <c r="F193" s="140"/>
      <c r="G193" s="57" t="s">
        <v>196</v>
      </c>
      <c r="H193" s="123"/>
    </row>
    <row r="194" spans="2:8" ht="12.75">
      <c r="B194" s="35" t="s">
        <v>18</v>
      </c>
      <c r="C194" s="36" t="s">
        <v>3</v>
      </c>
      <c r="D194" s="37" t="s">
        <v>21</v>
      </c>
      <c r="E194" s="36" t="s">
        <v>112</v>
      </c>
      <c r="F194" s="140"/>
      <c r="G194" s="57" t="s">
        <v>197</v>
      </c>
      <c r="H194" s="123"/>
    </row>
    <row r="195" spans="2:8" ht="12.75">
      <c r="B195" s="44" t="s">
        <v>18</v>
      </c>
      <c r="C195" s="45" t="s">
        <v>3</v>
      </c>
      <c r="D195" s="46" t="s">
        <v>21</v>
      </c>
      <c r="E195" s="45" t="s">
        <v>114</v>
      </c>
      <c r="F195" s="47"/>
      <c r="G195" s="48" t="s">
        <v>117</v>
      </c>
      <c r="H195" s="123">
        <f>SUM(H196:H197)</f>
        <v>0</v>
      </c>
    </row>
    <row r="196" spans="2:8" ht="12.75">
      <c r="B196" s="134" t="s">
        <v>18</v>
      </c>
      <c r="C196" s="135" t="s">
        <v>3</v>
      </c>
      <c r="D196" s="136" t="s">
        <v>21</v>
      </c>
      <c r="E196" s="135" t="s">
        <v>114</v>
      </c>
      <c r="F196" s="137" t="s">
        <v>21</v>
      </c>
      <c r="G196" s="158" t="s">
        <v>118</v>
      </c>
      <c r="H196" s="123"/>
    </row>
    <row r="197" spans="2:8" ht="12.75">
      <c r="B197" s="134" t="s">
        <v>18</v>
      </c>
      <c r="C197" s="135" t="s">
        <v>3</v>
      </c>
      <c r="D197" s="136" t="s">
        <v>21</v>
      </c>
      <c r="E197" s="135" t="s">
        <v>114</v>
      </c>
      <c r="F197" s="137" t="s">
        <v>24</v>
      </c>
      <c r="G197" s="158" t="s">
        <v>119</v>
      </c>
      <c r="H197" s="123"/>
    </row>
    <row r="198" spans="2:8" ht="12.75">
      <c r="B198" s="35" t="s">
        <v>18</v>
      </c>
      <c r="C198" s="36" t="s">
        <v>3</v>
      </c>
      <c r="D198" s="37" t="s">
        <v>21</v>
      </c>
      <c r="E198" s="141" t="s">
        <v>116</v>
      </c>
      <c r="F198" s="142"/>
      <c r="G198" s="161" t="s">
        <v>198</v>
      </c>
      <c r="H198" s="123"/>
    </row>
    <row r="199" spans="2:8" ht="12.75">
      <c r="B199" s="35" t="s">
        <v>18</v>
      </c>
      <c r="C199" s="36" t="s">
        <v>3</v>
      </c>
      <c r="D199" s="37" t="s">
        <v>21</v>
      </c>
      <c r="E199" s="141" t="s">
        <v>122</v>
      </c>
      <c r="F199" s="142"/>
      <c r="G199" s="161" t="s">
        <v>125</v>
      </c>
      <c r="H199" s="123"/>
    </row>
    <row r="200" spans="2:8" ht="12.75">
      <c r="B200" s="35" t="s">
        <v>18</v>
      </c>
      <c r="C200" s="36" t="s">
        <v>3</v>
      </c>
      <c r="D200" s="37" t="s">
        <v>21</v>
      </c>
      <c r="E200" s="36" t="s">
        <v>124</v>
      </c>
      <c r="F200" s="38"/>
      <c r="G200" s="39" t="s">
        <v>127</v>
      </c>
      <c r="H200" s="123">
        <f>SUM(H201:H202)</f>
        <v>0</v>
      </c>
    </row>
    <row r="201" spans="2:8" ht="12.75">
      <c r="B201" s="51" t="s">
        <v>18</v>
      </c>
      <c r="C201" s="52" t="s">
        <v>3</v>
      </c>
      <c r="D201" s="50" t="s">
        <v>21</v>
      </c>
      <c r="E201" s="52" t="s">
        <v>124</v>
      </c>
      <c r="F201" s="49" t="s">
        <v>21</v>
      </c>
      <c r="G201" s="158" t="s">
        <v>128</v>
      </c>
      <c r="H201" s="123"/>
    </row>
    <row r="202" spans="2:8" ht="12.75">
      <c r="B202" s="139" t="s">
        <v>18</v>
      </c>
      <c r="C202" s="138" t="s">
        <v>3</v>
      </c>
      <c r="D202" s="56" t="s">
        <v>21</v>
      </c>
      <c r="E202" s="138" t="s">
        <v>124</v>
      </c>
      <c r="F202" s="53" t="s">
        <v>24</v>
      </c>
      <c r="G202" s="159" t="s">
        <v>129</v>
      </c>
      <c r="H202" s="123"/>
    </row>
    <row r="203" spans="2:8" ht="12.75">
      <c r="B203" s="35" t="s">
        <v>18</v>
      </c>
      <c r="C203" s="36" t="s">
        <v>3</v>
      </c>
      <c r="D203" s="37" t="s">
        <v>21</v>
      </c>
      <c r="E203" s="43" t="s">
        <v>126</v>
      </c>
      <c r="F203" s="140"/>
      <c r="G203" s="160" t="s">
        <v>131</v>
      </c>
      <c r="H203" s="123"/>
    </row>
    <row r="204" spans="2:8" ht="12.75">
      <c r="B204" s="35" t="s">
        <v>18</v>
      </c>
      <c r="C204" s="36" t="s">
        <v>3</v>
      </c>
      <c r="D204" s="37" t="s">
        <v>21</v>
      </c>
      <c r="E204" s="43" t="s">
        <v>130</v>
      </c>
      <c r="F204" s="140"/>
      <c r="G204" s="160" t="s">
        <v>133</v>
      </c>
      <c r="H204" s="123"/>
    </row>
    <row r="205" spans="2:8" ht="12.75">
      <c r="B205" s="35" t="s">
        <v>18</v>
      </c>
      <c r="C205" s="36" t="s">
        <v>3</v>
      </c>
      <c r="D205" s="37" t="s">
        <v>21</v>
      </c>
      <c r="E205" s="43" t="s">
        <v>132</v>
      </c>
      <c r="F205" s="140"/>
      <c r="G205" s="160" t="s">
        <v>135</v>
      </c>
      <c r="H205" s="123"/>
    </row>
    <row r="206" spans="2:8" ht="12.75">
      <c r="B206" s="35" t="s">
        <v>18</v>
      </c>
      <c r="C206" s="36" t="s">
        <v>3</v>
      </c>
      <c r="D206" s="37" t="s">
        <v>21</v>
      </c>
      <c r="E206" s="43" t="s">
        <v>134</v>
      </c>
      <c r="F206" s="140"/>
      <c r="G206" s="160" t="s">
        <v>137</v>
      </c>
      <c r="H206" s="123"/>
    </row>
    <row r="207" spans="2:8" ht="12.75">
      <c r="B207" s="35" t="s">
        <v>18</v>
      </c>
      <c r="C207" s="36" t="s">
        <v>3</v>
      </c>
      <c r="D207" s="37" t="s">
        <v>21</v>
      </c>
      <c r="E207" s="43" t="s">
        <v>136</v>
      </c>
      <c r="F207" s="140"/>
      <c r="G207" s="160" t="s">
        <v>139</v>
      </c>
      <c r="H207" s="123"/>
    </row>
    <row r="208" spans="2:8" ht="12.75">
      <c r="B208" s="35" t="s">
        <v>18</v>
      </c>
      <c r="C208" s="36" t="s">
        <v>3</v>
      </c>
      <c r="D208" s="37" t="s">
        <v>21</v>
      </c>
      <c r="E208" s="43" t="s">
        <v>138</v>
      </c>
      <c r="F208" s="140"/>
      <c r="G208" s="160" t="s">
        <v>141</v>
      </c>
      <c r="H208" s="123"/>
    </row>
    <row r="209" spans="2:8" ht="12.75">
      <c r="B209" s="35" t="s">
        <v>18</v>
      </c>
      <c r="C209" s="36" t="s">
        <v>3</v>
      </c>
      <c r="D209" s="37" t="s">
        <v>21</v>
      </c>
      <c r="E209" s="36" t="s">
        <v>140</v>
      </c>
      <c r="F209" s="38"/>
      <c r="G209" s="39" t="s">
        <v>143</v>
      </c>
      <c r="H209" s="123"/>
    </row>
    <row r="210" spans="2:8" ht="12.75">
      <c r="B210" s="35" t="s">
        <v>18</v>
      </c>
      <c r="C210" s="36" t="s">
        <v>3</v>
      </c>
      <c r="D210" s="37" t="s">
        <v>21</v>
      </c>
      <c r="E210" s="36" t="s">
        <v>142</v>
      </c>
      <c r="F210" s="38"/>
      <c r="G210" s="57" t="s">
        <v>145</v>
      </c>
      <c r="H210" s="123"/>
    </row>
    <row r="211" spans="2:8" ht="12.75">
      <c r="B211" s="35" t="s">
        <v>18</v>
      </c>
      <c r="C211" s="36" t="s">
        <v>3</v>
      </c>
      <c r="D211" s="37" t="s">
        <v>21</v>
      </c>
      <c r="E211" s="36" t="s">
        <v>144</v>
      </c>
      <c r="F211" s="38"/>
      <c r="G211" s="57" t="s">
        <v>147</v>
      </c>
      <c r="H211" s="123"/>
    </row>
    <row r="212" spans="2:8" ht="12.75">
      <c r="B212" s="35" t="s">
        <v>18</v>
      </c>
      <c r="C212" s="36" t="s">
        <v>3</v>
      </c>
      <c r="D212" s="37" t="s">
        <v>21</v>
      </c>
      <c r="E212" s="36" t="s">
        <v>146</v>
      </c>
      <c r="F212" s="38"/>
      <c r="G212" s="57" t="s">
        <v>199</v>
      </c>
      <c r="H212" s="123"/>
    </row>
    <row r="213" spans="2:8" ht="12.75">
      <c r="B213" s="35" t="s">
        <v>18</v>
      </c>
      <c r="C213" s="36" t="s">
        <v>3</v>
      </c>
      <c r="D213" s="37" t="s">
        <v>21</v>
      </c>
      <c r="E213" s="36" t="s">
        <v>148</v>
      </c>
      <c r="F213" s="38"/>
      <c r="G213" s="57" t="s">
        <v>151</v>
      </c>
      <c r="H213" s="123"/>
    </row>
    <row r="214" spans="2:8" ht="12.75">
      <c r="B214" s="35" t="s">
        <v>18</v>
      </c>
      <c r="C214" s="36" t="s">
        <v>3</v>
      </c>
      <c r="D214" s="37" t="s">
        <v>21</v>
      </c>
      <c r="E214" s="36" t="s">
        <v>150</v>
      </c>
      <c r="F214" s="38"/>
      <c r="G214" s="57" t="s">
        <v>155</v>
      </c>
      <c r="H214" s="123">
        <f>SUM(H215)</f>
        <v>0</v>
      </c>
    </row>
    <row r="215" spans="2:8" ht="12.75">
      <c r="B215" s="51" t="s">
        <v>18</v>
      </c>
      <c r="C215" s="52" t="s">
        <v>3</v>
      </c>
      <c r="D215" s="50" t="s">
        <v>21</v>
      </c>
      <c r="E215" s="52" t="s">
        <v>150</v>
      </c>
      <c r="F215" s="49" t="s">
        <v>21</v>
      </c>
      <c r="G215" s="157" t="s">
        <v>200</v>
      </c>
      <c r="H215" s="123"/>
    </row>
    <row r="216" spans="2:8" ht="12.75">
      <c r="B216" s="58" t="s">
        <v>18</v>
      </c>
      <c r="C216" s="59" t="s">
        <v>3</v>
      </c>
      <c r="D216" s="60" t="s">
        <v>21</v>
      </c>
      <c r="E216" s="59" t="s">
        <v>60</v>
      </c>
      <c r="F216" s="61"/>
      <c r="G216" s="39" t="s">
        <v>157</v>
      </c>
      <c r="H216" s="123"/>
    </row>
    <row r="217" spans="2:8" ht="27.75">
      <c r="B217" s="58"/>
      <c r="C217" s="59"/>
      <c r="D217" s="60"/>
      <c r="E217" s="59"/>
      <c r="F217" s="61"/>
      <c r="G217" s="54" t="s">
        <v>158</v>
      </c>
      <c r="H217" s="123"/>
    </row>
    <row r="218" spans="2:8" ht="12.75">
      <c r="B218" s="27" t="s">
        <v>18</v>
      </c>
      <c r="C218" s="28" t="s">
        <v>3</v>
      </c>
      <c r="D218" s="29" t="s">
        <v>24</v>
      </c>
      <c r="E218" s="28"/>
      <c r="F218" s="30"/>
      <c r="G218" s="31" t="s">
        <v>159</v>
      </c>
      <c r="H218" s="122">
        <f>SUM(H219:H221)</f>
        <v>0</v>
      </c>
    </row>
    <row r="219" spans="2:8" ht="12.75">
      <c r="B219" s="35" t="s">
        <v>18</v>
      </c>
      <c r="C219" s="36" t="s">
        <v>3</v>
      </c>
      <c r="D219" s="37" t="s">
        <v>24</v>
      </c>
      <c r="E219" s="36" t="s">
        <v>21</v>
      </c>
      <c r="F219" s="38"/>
      <c r="G219" s="39" t="s">
        <v>160</v>
      </c>
      <c r="H219" s="123"/>
    </row>
    <row r="220" spans="2:8" ht="12.75">
      <c r="B220" s="35" t="s">
        <v>18</v>
      </c>
      <c r="C220" s="36" t="s">
        <v>3</v>
      </c>
      <c r="D220" s="37" t="s">
        <v>24</v>
      </c>
      <c r="E220" s="36" t="s">
        <v>24</v>
      </c>
      <c r="F220" s="38"/>
      <c r="G220" s="39" t="s">
        <v>161</v>
      </c>
      <c r="H220" s="123"/>
    </row>
    <row r="221" spans="2:8" ht="12.75">
      <c r="B221" s="35" t="s">
        <v>18</v>
      </c>
      <c r="C221" s="36" t="s">
        <v>3</v>
      </c>
      <c r="D221" s="37" t="s">
        <v>24</v>
      </c>
      <c r="E221" s="36" t="s">
        <v>28</v>
      </c>
      <c r="F221" s="38"/>
      <c r="G221" s="39" t="s">
        <v>162</v>
      </c>
      <c r="H221" s="123"/>
    </row>
    <row r="222" spans="2:8" ht="12.75">
      <c r="B222" s="27" t="s">
        <v>18</v>
      </c>
      <c r="C222" s="28" t="s">
        <v>3</v>
      </c>
      <c r="D222" s="29" t="s">
        <v>28</v>
      </c>
      <c r="E222" s="28"/>
      <c r="F222" s="30"/>
      <c r="G222" s="31" t="s">
        <v>163</v>
      </c>
      <c r="H222" s="122">
        <f>SUM(H223+H226+H230)</f>
        <v>0</v>
      </c>
    </row>
    <row r="223" spans="2:8" ht="12.75">
      <c r="B223" s="35" t="s">
        <v>18</v>
      </c>
      <c r="C223" s="36" t="s">
        <v>3</v>
      </c>
      <c r="D223" s="37" t="s">
        <v>28</v>
      </c>
      <c r="E223" s="36" t="s">
        <v>21</v>
      </c>
      <c r="F223" s="38"/>
      <c r="G223" s="39" t="s">
        <v>164</v>
      </c>
      <c r="H223" s="123">
        <f>SUM(H224:H225)</f>
        <v>0</v>
      </c>
    </row>
    <row r="224" spans="2:8" ht="12.75">
      <c r="B224" s="51" t="s">
        <v>18</v>
      </c>
      <c r="C224" s="52" t="s">
        <v>3</v>
      </c>
      <c r="D224" s="50" t="s">
        <v>28</v>
      </c>
      <c r="E224" s="52" t="s">
        <v>21</v>
      </c>
      <c r="F224" s="49" t="s">
        <v>21</v>
      </c>
      <c r="G224" s="157" t="s">
        <v>165</v>
      </c>
      <c r="H224" s="123"/>
    </row>
    <row r="225" spans="2:8" ht="12.75">
      <c r="B225" s="51" t="s">
        <v>18</v>
      </c>
      <c r="C225" s="52" t="s">
        <v>3</v>
      </c>
      <c r="D225" s="50" t="s">
        <v>28</v>
      </c>
      <c r="E225" s="52" t="s">
        <v>21</v>
      </c>
      <c r="F225" s="49" t="s">
        <v>24</v>
      </c>
      <c r="G225" s="157" t="s">
        <v>166</v>
      </c>
      <c r="H225" s="123"/>
    </row>
    <row r="226" spans="2:8" ht="12.75">
      <c r="B226" s="35" t="s">
        <v>18</v>
      </c>
      <c r="C226" s="36" t="s">
        <v>3</v>
      </c>
      <c r="D226" s="37" t="s">
        <v>28</v>
      </c>
      <c r="E226" s="36" t="s">
        <v>24</v>
      </c>
      <c r="F226" s="38"/>
      <c r="G226" s="39" t="s">
        <v>167</v>
      </c>
      <c r="H226" s="123">
        <f>SUM(H227:H229)</f>
        <v>0</v>
      </c>
    </row>
    <row r="227" spans="2:8" ht="12.75">
      <c r="B227" s="51" t="s">
        <v>18</v>
      </c>
      <c r="C227" s="52" t="s">
        <v>3</v>
      </c>
      <c r="D227" s="50" t="s">
        <v>28</v>
      </c>
      <c r="E227" s="52" t="s">
        <v>24</v>
      </c>
      <c r="F227" s="49" t="s">
        <v>21</v>
      </c>
      <c r="G227" s="157" t="s">
        <v>165</v>
      </c>
      <c r="H227" s="123"/>
    </row>
    <row r="228" spans="2:8" ht="12.75">
      <c r="B228" s="51" t="s">
        <v>18</v>
      </c>
      <c r="C228" s="52" t="s">
        <v>3</v>
      </c>
      <c r="D228" s="50" t="s">
        <v>28</v>
      </c>
      <c r="E228" s="52" t="s">
        <v>24</v>
      </c>
      <c r="F228" s="49" t="s">
        <v>24</v>
      </c>
      <c r="G228" s="157" t="s">
        <v>168</v>
      </c>
      <c r="H228" s="123"/>
    </row>
    <row r="229" spans="2:8" ht="12.75">
      <c r="B229" s="51" t="s">
        <v>18</v>
      </c>
      <c r="C229" s="52" t="s">
        <v>3</v>
      </c>
      <c r="D229" s="50" t="s">
        <v>28</v>
      </c>
      <c r="E229" s="52" t="s">
        <v>24</v>
      </c>
      <c r="F229" s="49" t="s">
        <v>28</v>
      </c>
      <c r="G229" s="157" t="s">
        <v>169</v>
      </c>
      <c r="H229" s="123"/>
    </row>
    <row r="230" spans="2:8" ht="12.75">
      <c r="B230" s="35" t="s">
        <v>18</v>
      </c>
      <c r="C230" s="36" t="s">
        <v>3</v>
      </c>
      <c r="D230" s="37" t="s">
        <v>28</v>
      </c>
      <c r="E230" s="36" t="s">
        <v>28</v>
      </c>
      <c r="F230" s="38"/>
      <c r="G230" s="39" t="s">
        <v>170</v>
      </c>
      <c r="H230" s="123">
        <f>SUM(H231:H234)</f>
        <v>0</v>
      </c>
    </row>
    <row r="231" spans="2:8" ht="12.75">
      <c r="B231" s="139" t="s">
        <v>18</v>
      </c>
      <c r="C231" s="138" t="s">
        <v>3</v>
      </c>
      <c r="D231" s="56" t="s">
        <v>21</v>
      </c>
      <c r="E231" s="138" t="s">
        <v>28</v>
      </c>
      <c r="F231" s="53" t="s">
        <v>21</v>
      </c>
      <c r="G231" s="159" t="s">
        <v>172</v>
      </c>
      <c r="H231" s="123"/>
    </row>
    <row r="232" spans="2:8" ht="12.75">
      <c r="B232" s="139" t="s">
        <v>18</v>
      </c>
      <c r="C232" s="138" t="s">
        <v>3</v>
      </c>
      <c r="D232" s="56" t="s">
        <v>21</v>
      </c>
      <c r="E232" s="138" t="s">
        <v>28</v>
      </c>
      <c r="F232" s="53" t="s">
        <v>24</v>
      </c>
      <c r="G232" s="159" t="s">
        <v>172</v>
      </c>
      <c r="H232" s="123"/>
    </row>
    <row r="233" spans="2:8" ht="12.75">
      <c r="B233" s="139" t="s">
        <v>18</v>
      </c>
      <c r="C233" s="138" t="s">
        <v>3</v>
      </c>
      <c r="D233" s="56" t="s">
        <v>21</v>
      </c>
      <c r="E233" s="138" t="s">
        <v>28</v>
      </c>
      <c r="F233" s="53" t="s">
        <v>28</v>
      </c>
      <c r="G233" s="159" t="s">
        <v>173</v>
      </c>
      <c r="H233" s="123"/>
    </row>
    <row r="234" spans="2:8" ht="12.75">
      <c r="B234" s="139" t="s">
        <v>18</v>
      </c>
      <c r="C234" s="138" t="s">
        <v>3</v>
      </c>
      <c r="D234" s="56" t="s">
        <v>21</v>
      </c>
      <c r="E234" s="138" t="s">
        <v>28</v>
      </c>
      <c r="F234" s="53" t="s">
        <v>32</v>
      </c>
      <c r="G234" s="159" t="s">
        <v>201</v>
      </c>
      <c r="H234" s="123"/>
    </row>
    <row r="235" spans="2:8" ht="12.75">
      <c r="B235" s="27" t="s">
        <v>18</v>
      </c>
      <c r="C235" s="28" t="s">
        <v>3</v>
      </c>
      <c r="D235" s="29" t="s">
        <v>32</v>
      </c>
      <c r="E235" s="28"/>
      <c r="F235" s="30"/>
      <c r="G235" s="31" t="s">
        <v>175</v>
      </c>
      <c r="H235" s="122">
        <f>SUM(H236:H242)</f>
        <v>0</v>
      </c>
    </row>
    <row r="236" spans="2:8" ht="12.75">
      <c r="B236" s="35" t="s">
        <v>18</v>
      </c>
      <c r="C236" s="36" t="s">
        <v>3</v>
      </c>
      <c r="D236" s="37" t="s">
        <v>32</v>
      </c>
      <c r="E236" s="36" t="s">
        <v>21</v>
      </c>
      <c r="F236" s="38"/>
      <c r="G236" s="39" t="s">
        <v>176</v>
      </c>
      <c r="H236" s="123"/>
    </row>
    <row r="237" spans="2:8" ht="12.75">
      <c r="B237" s="35" t="s">
        <v>18</v>
      </c>
      <c r="C237" s="36" t="s">
        <v>3</v>
      </c>
      <c r="D237" s="37" t="s">
        <v>32</v>
      </c>
      <c r="E237" s="36" t="s">
        <v>24</v>
      </c>
      <c r="F237" s="38"/>
      <c r="G237" s="39" t="s">
        <v>177</v>
      </c>
      <c r="H237" s="123"/>
    </row>
    <row r="238" spans="2:8" ht="12.75">
      <c r="B238" s="35" t="s">
        <v>18</v>
      </c>
      <c r="C238" s="36" t="s">
        <v>3</v>
      </c>
      <c r="D238" s="37" t="s">
        <v>32</v>
      </c>
      <c r="E238" s="36" t="s">
        <v>28</v>
      </c>
      <c r="F238" s="38"/>
      <c r="G238" s="39" t="s">
        <v>178</v>
      </c>
      <c r="H238" s="123"/>
    </row>
    <row r="239" spans="2:8" ht="12.75">
      <c r="B239" s="35" t="s">
        <v>18</v>
      </c>
      <c r="C239" s="36" t="s">
        <v>3</v>
      </c>
      <c r="D239" s="37" t="s">
        <v>32</v>
      </c>
      <c r="E239" s="36" t="s">
        <v>32</v>
      </c>
      <c r="F239" s="38"/>
      <c r="G239" s="39" t="s">
        <v>179</v>
      </c>
      <c r="H239" s="123"/>
    </row>
    <row r="240" spans="2:8" ht="12.75">
      <c r="B240" s="35" t="s">
        <v>18</v>
      </c>
      <c r="C240" s="36" t="s">
        <v>3</v>
      </c>
      <c r="D240" s="37" t="s">
        <v>32</v>
      </c>
      <c r="E240" s="36" t="s">
        <v>38</v>
      </c>
      <c r="F240" s="38"/>
      <c r="G240" s="39" t="s">
        <v>180</v>
      </c>
      <c r="H240" s="122"/>
    </row>
    <row r="241" spans="2:8" ht="12.75">
      <c r="B241" s="35" t="s">
        <v>18</v>
      </c>
      <c r="C241" s="36" t="s">
        <v>3</v>
      </c>
      <c r="D241" s="37" t="s">
        <v>32</v>
      </c>
      <c r="E241" s="36" t="s">
        <v>40</v>
      </c>
      <c r="F241" s="38"/>
      <c r="G241" s="39" t="s">
        <v>181</v>
      </c>
      <c r="H241" s="122"/>
    </row>
    <row r="242" spans="2:8" ht="12.75">
      <c r="B242" s="35" t="s">
        <v>18</v>
      </c>
      <c r="C242" s="36" t="s">
        <v>3</v>
      </c>
      <c r="D242" s="37" t="s">
        <v>32</v>
      </c>
      <c r="E242" s="36" t="s">
        <v>42</v>
      </c>
      <c r="F242" s="38"/>
      <c r="G242" s="39" t="s">
        <v>182</v>
      </c>
      <c r="H242" s="122"/>
    </row>
    <row r="243" spans="2:8" ht="12.75">
      <c r="B243" s="27" t="s">
        <v>18</v>
      </c>
      <c r="C243" s="28" t="s">
        <v>3</v>
      </c>
      <c r="D243" s="29" t="s">
        <v>38</v>
      </c>
      <c r="E243" s="28"/>
      <c r="F243" s="30"/>
      <c r="G243" s="31" t="s">
        <v>183</v>
      </c>
      <c r="H243" s="122">
        <f>SUM(H244+H247+H248+H250)</f>
        <v>0</v>
      </c>
    </row>
    <row r="244" spans="2:8" ht="12.75">
      <c r="B244" s="35" t="s">
        <v>18</v>
      </c>
      <c r="C244" s="36" t="s">
        <v>3</v>
      </c>
      <c r="D244" s="37" t="s">
        <v>38</v>
      </c>
      <c r="E244" s="36" t="s">
        <v>21</v>
      </c>
      <c r="F244" s="38"/>
      <c r="G244" s="39" t="s">
        <v>184</v>
      </c>
      <c r="H244" s="123">
        <f>SUM(H245:H246)</f>
        <v>0</v>
      </c>
    </row>
    <row r="245" spans="2:8" ht="12.75">
      <c r="B245" s="51" t="s">
        <v>18</v>
      </c>
      <c r="C245" s="52" t="s">
        <v>3</v>
      </c>
      <c r="D245" s="50" t="s">
        <v>38</v>
      </c>
      <c r="E245" s="52" t="s">
        <v>21</v>
      </c>
      <c r="F245" s="49" t="s">
        <v>21</v>
      </c>
      <c r="G245" s="157" t="s">
        <v>185</v>
      </c>
      <c r="H245" s="123"/>
    </row>
    <row r="246" spans="2:8" ht="12.75">
      <c r="B246" s="51" t="s">
        <v>18</v>
      </c>
      <c r="C246" s="52" t="s">
        <v>3</v>
      </c>
      <c r="D246" s="50" t="s">
        <v>38</v>
      </c>
      <c r="E246" s="52" t="s">
        <v>21</v>
      </c>
      <c r="F246" s="49" t="s">
        <v>24</v>
      </c>
      <c r="G246" s="157" t="s">
        <v>186</v>
      </c>
      <c r="H246" s="123"/>
    </row>
    <row r="247" spans="2:8" ht="12.75">
      <c r="B247" s="35" t="s">
        <v>18</v>
      </c>
      <c r="C247" s="36" t="s">
        <v>3</v>
      </c>
      <c r="D247" s="37" t="s">
        <v>38</v>
      </c>
      <c r="E247" s="36" t="s">
        <v>24</v>
      </c>
      <c r="F247" s="38"/>
      <c r="G247" s="39" t="s">
        <v>187</v>
      </c>
      <c r="H247" s="123"/>
    </row>
    <row r="248" spans="2:8" ht="12.75">
      <c r="B248" s="35" t="s">
        <v>18</v>
      </c>
      <c r="C248" s="36" t="s">
        <v>3</v>
      </c>
      <c r="D248" s="37" t="s">
        <v>38</v>
      </c>
      <c r="E248" s="36" t="s">
        <v>28</v>
      </c>
      <c r="F248" s="38"/>
      <c r="G248" s="39" t="s">
        <v>188</v>
      </c>
      <c r="H248" s="123">
        <f>SUM(H249)</f>
        <v>0</v>
      </c>
    </row>
    <row r="249" spans="2:8" ht="12.75">
      <c r="B249" s="51" t="s">
        <v>18</v>
      </c>
      <c r="C249" s="52" t="s">
        <v>3</v>
      </c>
      <c r="D249" s="50" t="s">
        <v>38</v>
      </c>
      <c r="E249" s="52" t="s">
        <v>28</v>
      </c>
      <c r="F249" s="49" t="s">
        <v>21</v>
      </c>
      <c r="G249" s="157" t="s">
        <v>189</v>
      </c>
      <c r="H249" s="123"/>
    </row>
    <row r="250" spans="2:8" ht="12.75">
      <c r="B250" s="35" t="s">
        <v>18</v>
      </c>
      <c r="C250" s="36" t="s">
        <v>3</v>
      </c>
      <c r="D250" s="37" t="s">
        <v>38</v>
      </c>
      <c r="E250" s="36" t="s">
        <v>32</v>
      </c>
      <c r="F250" s="38"/>
      <c r="G250" s="39" t="s">
        <v>190</v>
      </c>
      <c r="H250" s="123"/>
    </row>
    <row r="251" spans="2:8" ht="12.75">
      <c r="B251" s="19" t="s">
        <v>18</v>
      </c>
      <c r="C251" s="20" t="s">
        <v>4</v>
      </c>
      <c r="D251" s="21"/>
      <c r="E251" s="20"/>
      <c r="F251" s="22"/>
      <c r="G251" s="23" t="s">
        <v>202</v>
      </c>
      <c r="H251" s="121">
        <f>SUM(H252:H259)</f>
        <v>0</v>
      </c>
    </row>
    <row r="252" spans="2:8" ht="12.75">
      <c r="B252" s="35" t="s">
        <v>18</v>
      </c>
      <c r="C252" s="36" t="s">
        <v>4</v>
      </c>
      <c r="D252" s="37" t="s">
        <v>21</v>
      </c>
      <c r="E252" s="36"/>
      <c r="F252" s="38"/>
      <c r="G252" s="39" t="s">
        <v>203</v>
      </c>
      <c r="H252" s="123"/>
    </row>
    <row r="253" spans="2:8" ht="12.75">
      <c r="B253" s="35" t="s">
        <v>18</v>
      </c>
      <c r="C253" s="36" t="s">
        <v>4</v>
      </c>
      <c r="D253" s="37" t="s">
        <v>24</v>
      </c>
      <c r="E253" s="36"/>
      <c r="F253" s="38"/>
      <c r="G253" s="39" t="s">
        <v>204</v>
      </c>
      <c r="H253" s="123"/>
    </row>
    <row r="254" spans="2:8" ht="12.75">
      <c r="B254" s="35" t="s">
        <v>18</v>
      </c>
      <c r="C254" s="36" t="s">
        <v>4</v>
      </c>
      <c r="D254" s="37" t="s">
        <v>28</v>
      </c>
      <c r="E254" s="36"/>
      <c r="F254" s="38"/>
      <c r="G254" s="39" t="s">
        <v>205</v>
      </c>
      <c r="H254" s="123"/>
    </row>
    <row r="255" spans="2:8" ht="12.75">
      <c r="B255" s="35" t="s">
        <v>18</v>
      </c>
      <c r="C255" s="36" t="s">
        <v>4</v>
      </c>
      <c r="D255" s="37" t="s">
        <v>32</v>
      </c>
      <c r="E255" s="36"/>
      <c r="F255" s="38"/>
      <c r="G255" s="39" t="s">
        <v>506</v>
      </c>
      <c r="H255" s="123"/>
    </row>
    <row r="256" spans="2:8" ht="12.75">
      <c r="B256" s="35" t="s">
        <v>18</v>
      </c>
      <c r="C256" s="36" t="s">
        <v>4</v>
      </c>
      <c r="D256" s="37" t="s">
        <v>38</v>
      </c>
      <c r="E256" s="36"/>
      <c r="F256" s="38"/>
      <c r="G256" s="39" t="s">
        <v>206</v>
      </c>
      <c r="H256" s="123"/>
    </row>
    <row r="257" spans="2:8" ht="12.75">
      <c r="B257" s="35" t="s">
        <v>18</v>
      </c>
      <c r="C257" s="36" t="s">
        <v>4</v>
      </c>
      <c r="D257" s="37" t="s">
        <v>40</v>
      </c>
      <c r="E257" s="36"/>
      <c r="F257" s="38"/>
      <c r="G257" s="39" t="s">
        <v>207</v>
      </c>
      <c r="H257" s="123"/>
    </row>
    <row r="258" spans="2:8" ht="12.75">
      <c r="B258" s="35" t="s">
        <v>18</v>
      </c>
      <c r="C258" s="36" t="s">
        <v>4</v>
      </c>
      <c r="D258" s="37" t="s">
        <v>42</v>
      </c>
      <c r="E258" s="36"/>
      <c r="F258" s="38"/>
      <c r="G258" s="39" t="s">
        <v>208</v>
      </c>
      <c r="H258" s="123"/>
    </row>
    <row r="259" spans="2:8" ht="12.75">
      <c r="B259" s="35" t="s">
        <v>18</v>
      </c>
      <c r="C259" s="36" t="s">
        <v>4</v>
      </c>
      <c r="D259" s="37" t="s">
        <v>60</v>
      </c>
      <c r="E259" s="36"/>
      <c r="F259" s="38"/>
      <c r="G259" s="39" t="s">
        <v>209</v>
      </c>
      <c r="H259" s="123">
        <f>SUM(H260:H261)</f>
        <v>0</v>
      </c>
    </row>
    <row r="260" spans="2:8" ht="12.75">
      <c r="B260" s="51" t="s">
        <v>18</v>
      </c>
      <c r="C260" s="52" t="s">
        <v>4</v>
      </c>
      <c r="D260" s="50" t="s">
        <v>60</v>
      </c>
      <c r="E260" s="49" t="s">
        <v>21</v>
      </c>
      <c r="G260" s="157" t="s">
        <v>210</v>
      </c>
      <c r="H260" s="123"/>
    </row>
    <row r="261" spans="2:8" ht="12.75">
      <c r="B261" s="51"/>
      <c r="C261" s="52"/>
      <c r="D261" s="50"/>
      <c r="E261" s="49" t="s">
        <v>60</v>
      </c>
      <c r="G261" s="157" t="s">
        <v>209</v>
      </c>
      <c r="H261" s="123"/>
    </row>
    <row r="262" spans="2:8" ht="12.75">
      <c r="B262" s="19" t="s">
        <v>18</v>
      </c>
      <c r="C262" s="20" t="s">
        <v>5</v>
      </c>
      <c r="D262" s="21"/>
      <c r="E262" s="20"/>
      <c r="F262" s="22"/>
      <c r="G262" s="23" t="s">
        <v>211</v>
      </c>
      <c r="H262" s="121">
        <f>SUM(H263+H265+H266+H267)</f>
        <v>0</v>
      </c>
    </row>
    <row r="263" spans="2:8" ht="12.75">
      <c r="B263" s="35" t="s">
        <v>18</v>
      </c>
      <c r="C263" s="36" t="s">
        <v>5</v>
      </c>
      <c r="D263" s="37" t="s">
        <v>21</v>
      </c>
      <c r="E263" s="36"/>
      <c r="F263" s="38"/>
      <c r="G263" s="39" t="s">
        <v>212</v>
      </c>
      <c r="H263" s="123">
        <f>SUM(H264)</f>
        <v>0</v>
      </c>
    </row>
    <row r="264" spans="2:8" ht="12.75">
      <c r="B264" s="51" t="s">
        <v>18</v>
      </c>
      <c r="C264" s="52" t="s">
        <v>5</v>
      </c>
      <c r="D264" s="50" t="s">
        <v>21</v>
      </c>
      <c r="E264" s="49" t="s">
        <v>21</v>
      </c>
      <c r="G264" s="157" t="s">
        <v>213</v>
      </c>
      <c r="H264" s="123"/>
    </row>
    <row r="265" spans="2:8" ht="12.75">
      <c r="B265" s="35" t="s">
        <v>18</v>
      </c>
      <c r="C265" s="36" t="s">
        <v>5</v>
      </c>
      <c r="D265" s="37" t="s">
        <v>24</v>
      </c>
      <c r="E265" s="36"/>
      <c r="F265" s="38"/>
      <c r="G265" s="39" t="s">
        <v>214</v>
      </c>
      <c r="H265" s="123"/>
    </row>
    <row r="266" spans="2:8" ht="12.75">
      <c r="B266" s="35" t="s">
        <v>18</v>
      </c>
      <c r="C266" s="36" t="s">
        <v>5</v>
      </c>
      <c r="D266" s="37" t="s">
        <v>28</v>
      </c>
      <c r="E266" s="36"/>
      <c r="F266" s="38"/>
      <c r="G266" s="39" t="s">
        <v>215</v>
      </c>
      <c r="H266" s="123"/>
    </row>
    <row r="267" spans="2:8" ht="12.75">
      <c r="B267" s="35" t="s">
        <v>18</v>
      </c>
      <c r="C267" s="36" t="s">
        <v>5</v>
      </c>
      <c r="D267" s="37" t="s">
        <v>32</v>
      </c>
      <c r="E267" s="36"/>
      <c r="F267" s="38"/>
      <c r="G267" s="39" t="s">
        <v>216</v>
      </c>
      <c r="H267" s="123"/>
    </row>
    <row r="268" spans="2:8" ht="12.75">
      <c r="B268" s="63"/>
      <c r="C268" s="64"/>
      <c r="D268" s="65"/>
      <c r="E268" s="64"/>
      <c r="F268" s="66"/>
      <c r="G268" s="67"/>
      <c r="H268" s="123"/>
    </row>
    <row r="269" spans="2:8" ht="12.75">
      <c r="B269" s="12" t="s">
        <v>217</v>
      </c>
      <c r="C269" s="13"/>
      <c r="D269" s="14"/>
      <c r="E269" s="13"/>
      <c r="F269" s="15"/>
      <c r="G269" s="16" t="s">
        <v>218</v>
      </c>
      <c r="H269" s="125">
        <f>SUM(H270+H273+H277+H282+H300+H310+H319+H324+H337+H345+H351+H356)</f>
        <v>0</v>
      </c>
    </row>
    <row r="270" spans="2:8" ht="12.75">
      <c r="B270" s="19" t="s">
        <v>217</v>
      </c>
      <c r="C270" s="20" t="s">
        <v>2</v>
      </c>
      <c r="D270" s="21"/>
      <c r="E270" s="20"/>
      <c r="F270" s="22"/>
      <c r="G270" s="23" t="s">
        <v>219</v>
      </c>
      <c r="H270" s="121">
        <f>SUM(H271:H272)</f>
        <v>0</v>
      </c>
    </row>
    <row r="271" spans="2:8" ht="12.75">
      <c r="B271" s="35" t="s">
        <v>217</v>
      </c>
      <c r="C271" s="36" t="s">
        <v>2</v>
      </c>
      <c r="D271" s="37" t="s">
        <v>21</v>
      </c>
      <c r="E271" s="36"/>
      <c r="F271" s="38"/>
      <c r="G271" s="39" t="s">
        <v>220</v>
      </c>
      <c r="H271" s="122"/>
    </row>
    <row r="272" spans="2:8" ht="12.75">
      <c r="B272" s="35" t="s">
        <v>217</v>
      </c>
      <c r="C272" s="36" t="s">
        <v>2</v>
      </c>
      <c r="D272" s="37" t="s">
        <v>24</v>
      </c>
      <c r="E272" s="36"/>
      <c r="F272" s="38"/>
      <c r="G272" s="39" t="s">
        <v>221</v>
      </c>
      <c r="H272" s="122"/>
    </row>
    <row r="273" spans="2:8" ht="12.75">
      <c r="B273" s="19" t="s">
        <v>217</v>
      </c>
      <c r="C273" s="20" t="s">
        <v>3</v>
      </c>
      <c r="D273" s="21"/>
      <c r="E273" s="20"/>
      <c r="F273" s="22"/>
      <c r="G273" s="23" t="s">
        <v>222</v>
      </c>
      <c r="H273" s="121">
        <f>SUM(H274:H276)</f>
        <v>0</v>
      </c>
    </row>
    <row r="274" spans="2:8" ht="12.75">
      <c r="B274" s="35" t="s">
        <v>217</v>
      </c>
      <c r="C274" s="36" t="s">
        <v>3</v>
      </c>
      <c r="D274" s="37" t="s">
        <v>21</v>
      </c>
      <c r="E274" s="36"/>
      <c r="F274" s="38"/>
      <c r="G274" s="39" t="s">
        <v>223</v>
      </c>
      <c r="H274" s="122"/>
    </row>
    <row r="275" spans="2:8" ht="12.75">
      <c r="B275" s="35" t="s">
        <v>217</v>
      </c>
      <c r="C275" s="36" t="s">
        <v>3</v>
      </c>
      <c r="D275" s="37" t="s">
        <v>24</v>
      </c>
      <c r="E275" s="36"/>
      <c r="F275" s="38"/>
      <c r="G275" s="39" t="s">
        <v>224</v>
      </c>
      <c r="H275" s="122"/>
    </row>
    <row r="276" spans="2:8" ht="12.75">
      <c r="B276" s="35" t="s">
        <v>217</v>
      </c>
      <c r="C276" s="36" t="s">
        <v>3</v>
      </c>
      <c r="D276" s="37" t="s">
        <v>28</v>
      </c>
      <c r="E276" s="36"/>
      <c r="F276" s="38"/>
      <c r="G276" s="39" t="s">
        <v>225</v>
      </c>
      <c r="H276" s="122"/>
    </row>
    <row r="277" spans="2:8" ht="12.75">
      <c r="B277" s="19" t="s">
        <v>217</v>
      </c>
      <c r="C277" s="20" t="s">
        <v>4</v>
      </c>
      <c r="D277" s="21"/>
      <c r="E277" s="20"/>
      <c r="F277" s="22"/>
      <c r="G277" s="23" t="s">
        <v>226</v>
      </c>
      <c r="H277" s="121">
        <f>SUM(H278:H281)</f>
        <v>0</v>
      </c>
    </row>
    <row r="278" spans="2:8" ht="12.75">
      <c r="B278" s="35" t="s">
        <v>217</v>
      </c>
      <c r="C278" s="36" t="s">
        <v>4</v>
      </c>
      <c r="D278" s="37" t="s">
        <v>21</v>
      </c>
      <c r="E278" s="36"/>
      <c r="F278" s="38"/>
      <c r="G278" s="39" t="s">
        <v>227</v>
      </c>
      <c r="H278" s="122"/>
    </row>
    <row r="279" spans="2:8" ht="12.75">
      <c r="B279" s="35" t="s">
        <v>217</v>
      </c>
      <c r="C279" s="36" t="s">
        <v>4</v>
      </c>
      <c r="D279" s="37" t="s">
        <v>24</v>
      </c>
      <c r="E279" s="36"/>
      <c r="F279" s="38"/>
      <c r="G279" s="39" t="s">
        <v>228</v>
      </c>
      <c r="H279" s="122"/>
    </row>
    <row r="280" spans="2:8" ht="12.75">
      <c r="B280" s="35" t="s">
        <v>217</v>
      </c>
      <c r="C280" s="36" t="s">
        <v>4</v>
      </c>
      <c r="D280" s="37" t="s">
        <v>28</v>
      </c>
      <c r="E280" s="36"/>
      <c r="F280" s="38"/>
      <c r="G280" s="162" t="s">
        <v>229</v>
      </c>
      <c r="H280" s="122"/>
    </row>
    <row r="281" spans="2:8" ht="12.75">
      <c r="B281" s="35" t="s">
        <v>217</v>
      </c>
      <c r="C281" s="36" t="s">
        <v>4</v>
      </c>
      <c r="D281" s="37" t="s">
        <v>60</v>
      </c>
      <c r="E281" s="36"/>
      <c r="F281" s="38"/>
      <c r="G281" s="39" t="s">
        <v>230</v>
      </c>
      <c r="H281" s="122"/>
    </row>
    <row r="282" spans="2:8" ht="12.75">
      <c r="B282" s="19" t="s">
        <v>217</v>
      </c>
      <c r="C282" s="20" t="s">
        <v>5</v>
      </c>
      <c r="D282" s="21"/>
      <c r="E282" s="20"/>
      <c r="F282" s="22"/>
      <c r="G282" s="23" t="s">
        <v>231</v>
      </c>
      <c r="H282" s="121">
        <f>SUM(H283:H299)</f>
        <v>0</v>
      </c>
    </row>
    <row r="283" spans="2:8" ht="12.75">
      <c r="B283" s="35" t="s">
        <v>217</v>
      </c>
      <c r="C283" s="36" t="s">
        <v>5</v>
      </c>
      <c r="D283" s="37" t="s">
        <v>21</v>
      </c>
      <c r="E283" s="36"/>
      <c r="F283" s="38"/>
      <c r="G283" s="39" t="s">
        <v>232</v>
      </c>
      <c r="H283" s="122"/>
    </row>
    <row r="284" spans="2:8" ht="12.75">
      <c r="B284" s="35" t="s">
        <v>217</v>
      </c>
      <c r="C284" s="36" t="s">
        <v>5</v>
      </c>
      <c r="D284" s="37" t="s">
        <v>24</v>
      </c>
      <c r="E284" s="36"/>
      <c r="F284" s="38"/>
      <c r="G284" s="39" t="s">
        <v>233</v>
      </c>
      <c r="H284" s="122"/>
    </row>
    <row r="285" spans="2:8" ht="12.75">
      <c r="B285" s="35" t="s">
        <v>217</v>
      </c>
      <c r="C285" s="36" t="s">
        <v>5</v>
      </c>
      <c r="D285" s="37" t="s">
        <v>28</v>
      </c>
      <c r="E285" s="36"/>
      <c r="F285" s="38"/>
      <c r="G285" s="39" t="s">
        <v>234</v>
      </c>
      <c r="H285" s="122"/>
    </row>
    <row r="286" spans="2:8" ht="12.75">
      <c r="B286" s="35" t="s">
        <v>217</v>
      </c>
      <c r="C286" s="36" t="s">
        <v>5</v>
      </c>
      <c r="D286" s="37" t="s">
        <v>32</v>
      </c>
      <c r="E286" s="36"/>
      <c r="F286" s="38"/>
      <c r="G286" s="39" t="s">
        <v>235</v>
      </c>
      <c r="H286" s="122"/>
    </row>
    <row r="287" spans="2:8" ht="12.75">
      <c r="B287" s="35" t="s">
        <v>217</v>
      </c>
      <c r="C287" s="36" t="s">
        <v>5</v>
      </c>
      <c r="D287" s="37" t="s">
        <v>38</v>
      </c>
      <c r="E287" s="36"/>
      <c r="F287" s="38"/>
      <c r="G287" s="39" t="s">
        <v>236</v>
      </c>
      <c r="H287" s="122"/>
    </row>
    <row r="288" spans="2:8" ht="12.75">
      <c r="B288" s="35" t="s">
        <v>217</v>
      </c>
      <c r="C288" s="36" t="s">
        <v>5</v>
      </c>
      <c r="D288" s="37" t="s">
        <v>40</v>
      </c>
      <c r="E288" s="36"/>
      <c r="F288" s="38"/>
      <c r="G288" s="39" t="s">
        <v>237</v>
      </c>
      <c r="H288" s="122"/>
    </row>
    <row r="289" spans="2:8" ht="12.75">
      <c r="B289" s="35" t="s">
        <v>217</v>
      </c>
      <c r="C289" s="36" t="s">
        <v>5</v>
      </c>
      <c r="D289" s="37" t="s">
        <v>42</v>
      </c>
      <c r="E289" s="36"/>
      <c r="F289" s="38"/>
      <c r="G289" s="39" t="s">
        <v>238</v>
      </c>
      <c r="H289" s="122"/>
    </row>
    <row r="290" spans="2:8" ht="12.75">
      <c r="B290" s="35" t="s">
        <v>217</v>
      </c>
      <c r="C290" s="36" t="s">
        <v>5</v>
      </c>
      <c r="D290" s="37" t="s">
        <v>47</v>
      </c>
      <c r="E290" s="36"/>
      <c r="F290" s="38"/>
      <c r="G290" s="39" t="s">
        <v>239</v>
      </c>
      <c r="H290" s="122"/>
    </row>
    <row r="291" spans="2:8" ht="12.75">
      <c r="B291" s="35" t="s">
        <v>217</v>
      </c>
      <c r="C291" s="36" t="s">
        <v>5</v>
      </c>
      <c r="D291" s="37" t="s">
        <v>51</v>
      </c>
      <c r="E291" s="36"/>
      <c r="F291" s="38"/>
      <c r="G291" s="39" t="s">
        <v>240</v>
      </c>
      <c r="H291" s="122"/>
    </row>
    <row r="292" spans="2:8" ht="12.75">
      <c r="B292" s="35" t="s">
        <v>217</v>
      </c>
      <c r="C292" s="36" t="s">
        <v>5</v>
      </c>
      <c r="D292" s="37" t="s">
        <v>62</v>
      </c>
      <c r="E292" s="36"/>
      <c r="F292" s="38"/>
      <c r="G292" s="39" t="s">
        <v>241</v>
      </c>
      <c r="H292" s="122"/>
    </row>
    <row r="293" spans="2:8" ht="12.75">
      <c r="B293" s="35" t="s">
        <v>217</v>
      </c>
      <c r="C293" s="36" t="s">
        <v>5</v>
      </c>
      <c r="D293" s="37" t="s">
        <v>65</v>
      </c>
      <c r="E293" s="36"/>
      <c r="F293" s="38"/>
      <c r="G293" s="39" t="s">
        <v>242</v>
      </c>
      <c r="H293" s="122"/>
    </row>
    <row r="294" spans="2:8" ht="12.75">
      <c r="B294" s="35" t="s">
        <v>217</v>
      </c>
      <c r="C294" s="36" t="s">
        <v>5</v>
      </c>
      <c r="D294" s="37" t="s">
        <v>68</v>
      </c>
      <c r="E294" s="143"/>
      <c r="F294" s="144"/>
      <c r="G294" s="39" t="s">
        <v>243</v>
      </c>
      <c r="H294" s="122"/>
    </row>
    <row r="295" spans="2:8" ht="12.75">
      <c r="B295" s="35" t="s">
        <v>217</v>
      </c>
      <c r="C295" s="36" t="s">
        <v>5</v>
      </c>
      <c r="D295" s="37" t="s">
        <v>70</v>
      </c>
      <c r="E295" s="143"/>
      <c r="F295" s="144"/>
      <c r="G295" s="39" t="s">
        <v>244</v>
      </c>
      <c r="H295" s="122"/>
    </row>
    <row r="296" spans="2:8" ht="12.75">
      <c r="B296" s="35" t="s">
        <v>217</v>
      </c>
      <c r="C296" s="36" t="s">
        <v>5</v>
      </c>
      <c r="D296" s="37" t="s">
        <v>72</v>
      </c>
      <c r="E296" s="143"/>
      <c r="F296" s="144"/>
      <c r="G296" s="39" t="s">
        <v>245</v>
      </c>
      <c r="H296" s="122"/>
    </row>
    <row r="297" spans="2:8" ht="12.75">
      <c r="B297" s="35" t="s">
        <v>217</v>
      </c>
      <c r="C297" s="36" t="s">
        <v>5</v>
      </c>
      <c r="D297" s="37" t="s">
        <v>82</v>
      </c>
      <c r="E297" s="143"/>
      <c r="F297" s="144"/>
      <c r="G297" s="39" t="s">
        <v>246</v>
      </c>
      <c r="H297" s="122"/>
    </row>
    <row r="298" spans="2:8" ht="12.75">
      <c r="B298" s="35" t="s">
        <v>217</v>
      </c>
      <c r="C298" s="36" t="s">
        <v>5</v>
      </c>
      <c r="D298" s="37" t="s">
        <v>86</v>
      </c>
      <c r="E298" s="143"/>
      <c r="F298" s="144"/>
      <c r="G298" s="39" t="s">
        <v>247</v>
      </c>
      <c r="H298" s="122"/>
    </row>
    <row r="299" spans="2:8" ht="12.75">
      <c r="B299" s="35" t="s">
        <v>217</v>
      </c>
      <c r="C299" s="36" t="s">
        <v>5</v>
      </c>
      <c r="D299" s="37" t="s">
        <v>60</v>
      </c>
      <c r="E299" s="143"/>
      <c r="F299" s="144"/>
      <c r="G299" s="39" t="s">
        <v>248</v>
      </c>
      <c r="H299" s="122"/>
    </row>
    <row r="300" spans="2:8" ht="12.75">
      <c r="B300" s="19" t="s">
        <v>217</v>
      </c>
      <c r="C300" s="20" t="s">
        <v>249</v>
      </c>
      <c r="D300" s="21"/>
      <c r="E300" s="20"/>
      <c r="F300" s="22"/>
      <c r="G300" s="69" t="s">
        <v>250</v>
      </c>
      <c r="H300" s="121">
        <f>SUM(H301:H309)</f>
        <v>0</v>
      </c>
    </row>
    <row r="301" spans="2:8" ht="12.75">
      <c r="B301" s="35" t="s">
        <v>217</v>
      </c>
      <c r="C301" s="36" t="s">
        <v>249</v>
      </c>
      <c r="D301" s="37" t="s">
        <v>21</v>
      </c>
      <c r="E301" s="28"/>
      <c r="F301" s="30"/>
      <c r="G301" s="163" t="s">
        <v>251</v>
      </c>
      <c r="H301" s="123"/>
    </row>
    <row r="302" spans="2:8" ht="12.75">
      <c r="B302" s="35" t="s">
        <v>217</v>
      </c>
      <c r="C302" s="36" t="s">
        <v>249</v>
      </c>
      <c r="D302" s="37" t="s">
        <v>24</v>
      </c>
      <c r="E302" s="36"/>
      <c r="F302" s="38"/>
      <c r="G302" s="163" t="s">
        <v>252</v>
      </c>
      <c r="H302" s="123"/>
    </row>
    <row r="303" spans="2:8" ht="12.75">
      <c r="B303" s="35" t="s">
        <v>217</v>
      </c>
      <c r="C303" s="36" t="s">
        <v>249</v>
      </c>
      <c r="D303" s="37" t="s">
        <v>28</v>
      </c>
      <c r="E303" s="36"/>
      <c r="F303" s="38"/>
      <c r="G303" s="163" t="s">
        <v>253</v>
      </c>
      <c r="H303" s="123"/>
    </row>
    <row r="304" spans="2:8" ht="12.75">
      <c r="B304" s="35" t="s">
        <v>217</v>
      </c>
      <c r="C304" s="36" t="s">
        <v>249</v>
      </c>
      <c r="D304" s="37" t="s">
        <v>32</v>
      </c>
      <c r="E304" s="36"/>
      <c r="F304" s="38"/>
      <c r="G304" s="163" t="s">
        <v>254</v>
      </c>
      <c r="H304" s="123"/>
    </row>
    <row r="305" spans="2:8" ht="12.75">
      <c r="B305" s="35" t="s">
        <v>217</v>
      </c>
      <c r="C305" s="36" t="s">
        <v>249</v>
      </c>
      <c r="D305" s="37" t="s">
        <v>38</v>
      </c>
      <c r="E305" s="36"/>
      <c r="F305" s="38"/>
      <c r="G305" s="163" t="s">
        <v>255</v>
      </c>
      <c r="H305" s="123"/>
    </row>
    <row r="306" spans="2:8" ht="12.75">
      <c r="B306" s="35" t="s">
        <v>217</v>
      </c>
      <c r="C306" s="36" t="s">
        <v>249</v>
      </c>
      <c r="D306" s="37" t="s">
        <v>40</v>
      </c>
      <c r="E306" s="143"/>
      <c r="F306" s="144"/>
      <c r="G306" s="163" t="s">
        <v>256</v>
      </c>
      <c r="H306" s="123"/>
    </row>
    <row r="307" spans="2:8" ht="12.75">
      <c r="B307" s="35" t="s">
        <v>217</v>
      </c>
      <c r="C307" s="36" t="s">
        <v>249</v>
      </c>
      <c r="D307" s="37" t="s">
        <v>42</v>
      </c>
      <c r="E307" s="28"/>
      <c r="F307" s="30"/>
      <c r="G307" s="163" t="s">
        <v>257</v>
      </c>
      <c r="H307" s="123"/>
    </row>
    <row r="308" spans="2:8" ht="12.75">
      <c r="B308" s="35" t="s">
        <v>217</v>
      </c>
      <c r="C308" s="36" t="s">
        <v>249</v>
      </c>
      <c r="D308" s="37" t="s">
        <v>47</v>
      </c>
      <c r="E308" s="28"/>
      <c r="F308" s="30"/>
      <c r="G308" s="163" t="s">
        <v>258</v>
      </c>
      <c r="H308" s="123"/>
    </row>
    <row r="309" spans="2:8" ht="12.75">
      <c r="B309" s="35" t="s">
        <v>217</v>
      </c>
      <c r="C309" s="36" t="s">
        <v>249</v>
      </c>
      <c r="D309" s="37" t="s">
        <v>60</v>
      </c>
      <c r="E309" s="28"/>
      <c r="F309" s="30"/>
      <c r="G309" s="163" t="s">
        <v>248</v>
      </c>
      <c r="H309" s="123"/>
    </row>
    <row r="310" spans="2:8" ht="12.75">
      <c r="B310" s="19" t="s">
        <v>217</v>
      </c>
      <c r="C310" s="20" t="s">
        <v>259</v>
      </c>
      <c r="D310" s="21"/>
      <c r="E310" s="20"/>
      <c r="F310" s="22"/>
      <c r="G310" s="23" t="s">
        <v>260</v>
      </c>
      <c r="H310" s="121">
        <f>SUM(H311:H318)</f>
        <v>0</v>
      </c>
    </row>
    <row r="311" spans="2:8" ht="12.75">
      <c r="B311" s="35" t="s">
        <v>217</v>
      </c>
      <c r="C311" s="36" t="s">
        <v>259</v>
      </c>
      <c r="D311" s="37" t="s">
        <v>21</v>
      </c>
      <c r="E311" s="28"/>
      <c r="F311" s="30"/>
      <c r="G311" s="39" t="s">
        <v>261</v>
      </c>
      <c r="H311" s="123"/>
    </row>
    <row r="312" spans="2:8" ht="12.75">
      <c r="B312" s="35" t="s">
        <v>217</v>
      </c>
      <c r="C312" s="36" t="s">
        <v>259</v>
      </c>
      <c r="D312" s="37" t="s">
        <v>24</v>
      </c>
      <c r="E312" s="28"/>
      <c r="F312" s="30"/>
      <c r="G312" s="39" t="s">
        <v>262</v>
      </c>
      <c r="H312" s="123"/>
    </row>
    <row r="313" spans="2:8" ht="12.75">
      <c r="B313" s="35" t="s">
        <v>217</v>
      </c>
      <c r="C313" s="36" t="s">
        <v>259</v>
      </c>
      <c r="D313" s="37" t="s">
        <v>28</v>
      </c>
      <c r="E313" s="28"/>
      <c r="F313" s="30"/>
      <c r="G313" s="39" t="s">
        <v>263</v>
      </c>
      <c r="H313" s="123"/>
    </row>
    <row r="314" spans="2:8" ht="12.75">
      <c r="B314" s="35" t="s">
        <v>217</v>
      </c>
      <c r="C314" s="36" t="s">
        <v>259</v>
      </c>
      <c r="D314" s="37" t="s">
        <v>32</v>
      </c>
      <c r="E314" s="28"/>
      <c r="F314" s="30"/>
      <c r="G314" s="39" t="s">
        <v>264</v>
      </c>
      <c r="H314" s="123"/>
    </row>
    <row r="315" spans="2:8" ht="12.75">
      <c r="B315" s="35" t="s">
        <v>217</v>
      </c>
      <c r="C315" s="36" t="s">
        <v>259</v>
      </c>
      <c r="D315" s="37" t="s">
        <v>38</v>
      </c>
      <c r="E315" s="145"/>
      <c r="F315" s="146"/>
      <c r="G315" s="39" t="s">
        <v>265</v>
      </c>
      <c r="H315" s="123"/>
    </row>
    <row r="316" spans="2:8" ht="12.75">
      <c r="B316" s="35" t="s">
        <v>217</v>
      </c>
      <c r="C316" s="36" t="s">
        <v>259</v>
      </c>
      <c r="D316" s="37" t="s">
        <v>40</v>
      </c>
      <c r="E316" s="28"/>
      <c r="F316" s="30"/>
      <c r="G316" s="39" t="s">
        <v>266</v>
      </c>
      <c r="H316" s="123"/>
    </row>
    <row r="317" spans="2:8" ht="12.75">
      <c r="B317" s="35" t="s">
        <v>217</v>
      </c>
      <c r="C317" s="36" t="s">
        <v>259</v>
      </c>
      <c r="D317" s="37" t="s">
        <v>42</v>
      </c>
      <c r="E317" s="28"/>
      <c r="F317" s="30"/>
      <c r="G317" s="39" t="s">
        <v>267</v>
      </c>
      <c r="H317" s="123"/>
    </row>
    <row r="318" spans="2:8" ht="12.75">
      <c r="B318" s="35" t="s">
        <v>217</v>
      </c>
      <c r="C318" s="36" t="s">
        <v>259</v>
      </c>
      <c r="D318" s="37" t="s">
        <v>60</v>
      </c>
      <c r="E318" s="28"/>
      <c r="F318" s="30"/>
      <c r="G318" s="39" t="s">
        <v>248</v>
      </c>
      <c r="H318" s="123"/>
    </row>
    <row r="319" spans="2:8" ht="12.75">
      <c r="B319" s="19" t="s">
        <v>217</v>
      </c>
      <c r="C319" s="20" t="s">
        <v>268</v>
      </c>
      <c r="D319" s="21"/>
      <c r="E319" s="20"/>
      <c r="F319" s="22"/>
      <c r="G319" s="23" t="s">
        <v>269</v>
      </c>
      <c r="H319" s="121">
        <f>SUM(H320:H323)</f>
        <v>0</v>
      </c>
    </row>
    <row r="320" spans="2:8" ht="12.75">
      <c r="B320" s="35" t="s">
        <v>217</v>
      </c>
      <c r="C320" s="36" t="s">
        <v>268</v>
      </c>
      <c r="D320" s="37" t="s">
        <v>21</v>
      </c>
      <c r="E320" s="28"/>
      <c r="F320" s="30"/>
      <c r="G320" s="39" t="s">
        <v>270</v>
      </c>
      <c r="H320" s="123"/>
    </row>
    <row r="321" spans="2:8" ht="12.75">
      <c r="B321" s="35" t="s">
        <v>217</v>
      </c>
      <c r="C321" s="36" t="s">
        <v>268</v>
      </c>
      <c r="D321" s="37" t="s">
        <v>24</v>
      </c>
      <c r="E321" s="147"/>
      <c r="F321" s="61"/>
      <c r="G321" s="39" t="s">
        <v>271</v>
      </c>
      <c r="H321" s="123"/>
    </row>
    <row r="322" spans="2:8" ht="12.75">
      <c r="B322" s="35" t="s">
        <v>217</v>
      </c>
      <c r="C322" s="36" t="s">
        <v>268</v>
      </c>
      <c r="D322" s="37" t="s">
        <v>28</v>
      </c>
      <c r="E322" s="147"/>
      <c r="F322" s="61"/>
      <c r="G322" s="39" t="s">
        <v>272</v>
      </c>
      <c r="H322" s="123"/>
    </row>
    <row r="323" spans="2:8" ht="12.75">
      <c r="B323" s="35" t="s">
        <v>217</v>
      </c>
      <c r="C323" s="36" t="s">
        <v>268</v>
      </c>
      <c r="D323" s="37" t="s">
        <v>60</v>
      </c>
      <c r="E323" s="28"/>
      <c r="F323" s="30"/>
      <c r="G323" s="39" t="s">
        <v>248</v>
      </c>
      <c r="H323" s="123"/>
    </row>
    <row r="324" spans="2:8" ht="12.75">
      <c r="B324" s="19" t="s">
        <v>217</v>
      </c>
      <c r="C324" s="20" t="s">
        <v>273</v>
      </c>
      <c r="D324" s="21"/>
      <c r="E324" s="20"/>
      <c r="F324" s="22"/>
      <c r="G324" s="23" t="s">
        <v>274</v>
      </c>
      <c r="H324" s="121">
        <f>SUM(H325:H336)</f>
        <v>0</v>
      </c>
    </row>
    <row r="325" spans="2:8" ht="12.75">
      <c r="B325" s="35" t="s">
        <v>217</v>
      </c>
      <c r="C325" s="36" t="s">
        <v>273</v>
      </c>
      <c r="D325" s="37" t="s">
        <v>21</v>
      </c>
      <c r="E325" s="36"/>
      <c r="F325" s="38"/>
      <c r="G325" s="39" t="s">
        <v>275</v>
      </c>
      <c r="H325" s="123"/>
    </row>
    <row r="326" spans="2:8" ht="12.75">
      <c r="B326" s="35" t="s">
        <v>217</v>
      </c>
      <c r="C326" s="36" t="s">
        <v>273</v>
      </c>
      <c r="D326" s="37" t="s">
        <v>24</v>
      </c>
      <c r="E326" s="36"/>
      <c r="F326" s="38"/>
      <c r="G326" s="39" t="s">
        <v>276</v>
      </c>
      <c r="H326" s="123"/>
    </row>
    <row r="327" spans="2:8" ht="12.75">
      <c r="B327" s="35" t="s">
        <v>217</v>
      </c>
      <c r="C327" s="36" t="s">
        <v>273</v>
      </c>
      <c r="D327" s="37" t="s">
        <v>28</v>
      </c>
      <c r="E327" s="36"/>
      <c r="F327" s="38"/>
      <c r="G327" s="39" t="s">
        <v>277</v>
      </c>
      <c r="H327" s="123"/>
    </row>
    <row r="328" spans="2:8" ht="12.75">
      <c r="B328" s="35" t="s">
        <v>217</v>
      </c>
      <c r="C328" s="36" t="s">
        <v>273</v>
      </c>
      <c r="D328" s="37" t="s">
        <v>32</v>
      </c>
      <c r="E328" s="36"/>
      <c r="F328" s="38"/>
      <c r="G328" s="39" t="s">
        <v>278</v>
      </c>
      <c r="H328" s="123"/>
    </row>
    <row r="329" spans="2:8" ht="12.75">
      <c r="B329" s="35" t="s">
        <v>217</v>
      </c>
      <c r="C329" s="36" t="s">
        <v>273</v>
      </c>
      <c r="D329" s="37" t="s">
        <v>38</v>
      </c>
      <c r="E329" s="36"/>
      <c r="F329" s="38"/>
      <c r="G329" s="39" t="s">
        <v>279</v>
      </c>
      <c r="H329" s="123"/>
    </row>
    <row r="330" spans="2:8" ht="12.75">
      <c r="B330" s="35" t="s">
        <v>217</v>
      </c>
      <c r="C330" s="36" t="s">
        <v>273</v>
      </c>
      <c r="D330" s="37" t="s">
        <v>40</v>
      </c>
      <c r="E330" s="36"/>
      <c r="F330" s="38"/>
      <c r="G330" s="39" t="s">
        <v>280</v>
      </c>
      <c r="H330" s="123"/>
    </row>
    <row r="331" spans="2:8" ht="12.75">
      <c r="B331" s="35" t="s">
        <v>217</v>
      </c>
      <c r="C331" s="36" t="s">
        <v>273</v>
      </c>
      <c r="D331" s="37" t="s">
        <v>42</v>
      </c>
      <c r="E331" s="36"/>
      <c r="F331" s="38"/>
      <c r="G331" s="39" t="s">
        <v>281</v>
      </c>
      <c r="H331" s="123"/>
    </row>
    <row r="332" spans="2:8" ht="12.75">
      <c r="B332" s="35" t="s">
        <v>217</v>
      </c>
      <c r="C332" s="36" t="s">
        <v>273</v>
      </c>
      <c r="D332" s="37" t="s">
        <v>47</v>
      </c>
      <c r="E332" s="36"/>
      <c r="F332" s="38"/>
      <c r="G332" s="39" t="s">
        <v>282</v>
      </c>
      <c r="H332" s="123"/>
    </row>
    <row r="333" spans="2:8" ht="12.75">
      <c r="B333" s="35" t="s">
        <v>217</v>
      </c>
      <c r="C333" s="36" t="s">
        <v>273</v>
      </c>
      <c r="D333" s="37" t="s">
        <v>51</v>
      </c>
      <c r="E333" s="36"/>
      <c r="F333" s="38"/>
      <c r="G333" s="39" t="s">
        <v>283</v>
      </c>
      <c r="H333" s="123"/>
    </row>
    <row r="334" spans="2:8" ht="12.75">
      <c r="B334" s="35" t="s">
        <v>217</v>
      </c>
      <c r="C334" s="36" t="s">
        <v>273</v>
      </c>
      <c r="D334" s="37" t="s">
        <v>62</v>
      </c>
      <c r="E334" s="36"/>
      <c r="F334" s="38"/>
      <c r="G334" s="39" t="s">
        <v>284</v>
      </c>
      <c r="H334" s="123"/>
    </row>
    <row r="335" spans="2:8" ht="12.75">
      <c r="B335" s="35" t="s">
        <v>217</v>
      </c>
      <c r="C335" s="36" t="s">
        <v>273</v>
      </c>
      <c r="D335" s="37" t="s">
        <v>65</v>
      </c>
      <c r="E335" s="36"/>
      <c r="F335" s="38"/>
      <c r="G335" s="39" t="s">
        <v>285</v>
      </c>
      <c r="H335" s="123"/>
    </row>
    <row r="336" spans="2:8" ht="12.75">
      <c r="B336" s="35" t="s">
        <v>217</v>
      </c>
      <c r="C336" s="36" t="s">
        <v>273</v>
      </c>
      <c r="D336" s="37" t="s">
        <v>60</v>
      </c>
      <c r="E336" s="36"/>
      <c r="F336" s="38"/>
      <c r="G336" s="39" t="s">
        <v>248</v>
      </c>
      <c r="H336" s="123"/>
    </row>
    <row r="337" spans="2:8" ht="12.75">
      <c r="B337" s="19" t="s">
        <v>217</v>
      </c>
      <c r="C337" s="20" t="s">
        <v>286</v>
      </c>
      <c r="D337" s="70"/>
      <c r="E337" s="71"/>
      <c r="F337" s="72"/>
      <c r="G337" s="23" t="s">
        <v>287</v>
      </c>
      <c r="H337" s="121">
        <f>SUM(H338:H344)</f>
        <v>0</v>
      </c>
    </row>
    <row r="338" spans="2:8" ht="12.75">
      <c r="B338" s="35" t="s">
        <v>217</v>
      </c>
      <c r="C338" s="36" t="s">
        <v>286</v>
      </c>
      <c r="D338" s="37" t="s">
        <v>21</v>
      </c>
      <c r="E338" s="36"/>
      <c r="F338" s="38"/>
      <c r="G338" s="39" t="s">
        <v>288</v>
      </c>
      <c r="H338" s="123"/>
    </row>
    <row r="339" spans="2:8" ht="12.75">
      <c r="B339" s="35" t="s">
        <v>217</v>
      </c>
      <c r="C339" s="36" t="s">
        <v>286</v>
      </c>
      <c r="D339" s="37" t="s">
        <v>24</v>
      </c>
      <c r="E339" s="36"/>
      <c r="F339" s="38"/>
      <c r="G339" s="39" t="s">
        <v>289</v>
      </c>
      <c r="H339" s="123"/>
    </row>
    <row r="340" spans="2:8" ht="12.75">
      <c r="B340" s="35" t="s">
        <v>217</v>
      </c>
      <c r="C340" s="36" t="s">
        <v>286</v>
      </c>
      <c r="D340" s="37" t="s">
        <v>28</v>
      </c>
      <c r="E340" s="36"/>
      <c r="F340" s="38"/>
      <c r="G340" s="39" t="s">
        <v>290</v>
      </c>
      <c r="H340" s="123"/>
    </row>
    <row r="341" spans="2:8" ht="12.75">
      <c r="B341" s="35" t="s">
        <v>217</v>
      </c>
      <c r="C341" s="36" t="s">
        <v>286</v>
      </c>
      <c r="D341" s="37" t="s">
        <v>32</v>
      </c>
      <c r="E341" s="36"/>
      <c r="F341" s="38"/>
      <c r="G341" s="39" t="s">
        <v>291</v>
      </c>
      <c r="H341" s="123"/>
    </row>
    <row r="342" spans="2:8" ht="12.75">
      <c r="B342" s="35" t="s">
        <v>217</v>
      </c>
      <c r="C342" s="36" t="s">
        <v>286</v>
      </c>
      <c r="D342" s="37" t="s">
        <v>38</v>
      </c>
      <c r="E342" s="36"/>
      <c r="F342" s="38"/>
      <c r="G342" s="39" t="s">
        <v>292</v>
      </c>
      <c r="H342" s="123"/>
    </row>
    <row r="343" spans="2:8" ht="12.75">
      <c r="B343" s="35" t="s">
        <v>217</v>
      </c>
      <c r="C343" s="36" t="s">
        <v>286</v>
      </c>
      <c r="D343" s="37" t="s">
        <v>40</v>
      </c>
      <c r="E343" s="36"/>
      <c r="F343" s="38"/>
      <c r="G343" s="39" t="s">
        <v>293</v>
      </c>
      <c r="H343" s="123"/>
    </row>
    <row r="344" spans="2:8" ht="12.75">
      <c r="B344" s="35" t="s">
        <v>217</v>
      </c>
      <c r="C344" s="36" t="s">
        <v>286</v>
      </c>
      <c r="D344" s="60">
        <v>999</v>
      </c>
      <c r="E344" s="147"/>
      <c r="F344" s="61"/>
      <c r="G344" s="39" t="s">
        <v>248</v>
      </c>
      <c r="H344" s="123"/>
    </row>
    <row r="345" spans="2:8" ht="12.75">
      <c r="B345" s="19" t="s">
        <v>217</v>
      </c>
      <c r="C345" s="73">
        <v>10</v>
      </c>
      <c r="D345" s="74"/>
      <c r="E345" s="75"/>
      <c r="F345" s="76"/>
      <c r="G345" s="23" t="s">
        <v>294</v>
      </c>
      <c r="H345" s="121">
        <f>SUM(H346:H350)</f>
        <v>0</v>
      </c>
    </row>
    <row r="346" spans="2:8" ht="12.75">
      <c r="B346" s="35" t="s">
        <v>217</v>
      </c>
      <c r="C346" s="36" t="s">
        <v>295</v>
      </c>
      <c r="D346" s="37" t="s">
        <v>21</v>
      </c>
      <c r="E346" s="147"/>
      <c r="F346" s="61"/>
      <c r="G346" s="39" t="s">
        <v>296</v>
      </c>
      <c r="H346" s="123"/>
    </row>
    <row r="347" spans="2:8" ht="12.75">
      <c r="B347" s="35" t="s">
        <v>217</v>
      </c>
      <c r="C347" s="36" t="s">
        <v>295</v>
      </c>
      <c r="D347" s="37" t="s">
        <v>24</v>
      </c>
      <c r="E347" s="147"/>
      <c r="F347" s="61"/>
      <c r="G347" s="39" t="s">
        <v>297</v>
      </c>
      <c r="H347" s="123"/>
    </row>
    <row r="348" spans="2:8" ht="12.75">
      <c r="B348" s="35" t="s">
        <v>217</v>
      </c>
      <c r="C348" s="36" t="s">
        <v>295</v>
      </c>
      <c r="D348" s="37" t="s">
        <v>28</v>
      </c>
      <c r="E348" s="147"/>
      <c r="F348" s="61"/>
      <c r="G348" s="39" t="s">
        <v>298</v>
      </c>
      <c r="H348" s="123"/>
    </row>
    <row r="349" spans="2:8" ht="12.75">
      <c r="B349" s="35" t="s">
        <v>217</v>
      </c>
      <c r="C349" s="36" t="s">
        <v>295</v>
      </c>
      <c r="D349" s="37" t="s">
        <v>32</v>
      </c>
      <c r="E349" s="147"/>
      <c r="F349" s="61"/>
      <c r="G349" s="39" t="s">
        <v>299</v>
      </c>
      <c r="H349" s="123"/>
    </row>
    <row r="350" spans="2:8" ht="12.75">
      <c r="B350" s="35" t="s">
        <v>217</v>
      </c>
      <c r="C350" s="36" t="s">
        <v>295</v>
      </c>
      <c r="D350" s="60">
        <v>999</v>
      </c>
      <c r="E350" s="147"/>
      <c r="F350" s="61"/>
      <c r="G350" s="39" t="s">
        <v>248</v>
      </c>
      <c r="H350" s="123"/>
    </row>
    <row r="351" spans="2:8" ht="12.75">
      <c r="B351" s="19" t="s">
        <v>217</v>
      </c>
      <c r="C351" s="73">
        <v>11</v>
      </c>
      <c r="D351" s="74"/>
      <c r="E351" s="75"/>
      <c r="F351" s="76"/>
      <c r="G351" s="23" t="s">
        <v>300</v>
      </c>
      <c r="H351" s="121">
        <f>SUM(H352:H355)</f>
        <v>0</v>
      </c>
    </row>
    <row r="352" spans="2:8" ht="12.75">
      <c r="B352" s="35" t="s">
        <v>217</v>
      </c>
      <c r="C352" s="36" t="s">
        <v>301</v>
      </c>
      <c r="D352" s="37" t="s">
        <v>21</v>
      </c>
      <c r="E352" s="147"/>
      <c r="F352" s="61"/>
      <c r="G352" s="39" t="s">
        <v>302</v>
      </c>
      <c r="H352" s="123"/>
    </row>
    <row r="353" spans="2:8" ht="12.75">
      <c r="B353" s="35" t="s">
        <v>217</v>
      </c>
      <c r="C353" s="36" t="s">
        <v>301</v>
      </c>
      <c r="D353" s="37" t="s">
        <v>24</v>
      </c>
      <c r="E353" s="147"/>
      <c r="F353" s="61"/>
      <c r="G353" s="39" t="s">
        <v>303</v>
      </c>
      <c r="H353" s="123"/>
    </row>
    <row r="354" spans="2:8" ht="12.75">
      <c r="B354" s="35" t="s">
        <v>217</v>
      </c>
      <c r="C354" s="36" t="s">
        <v>301</v>
      </c>
      <c r="D354" s="37" t="s">
        <v>28</v>
      </c>
      <c r="E354" s="147"/>
      <c r="F354" s="61"/>
      <c r="G354" s="39" t="s">
        <v>304</v>
      </c>
      <c r="H354" s="123"/>
    </row>
    <row r="355" spans="2:8" ht="12.75">
      <c r="B355" s="35" t="s">
        <v>217</v>
      </c>
      <c r="C355" s="36" t="s">
        <v>301</v>
      </c>
      <c r="D355" s="60">
        <v>999</v>
      </c>
      <c r="E355" s="147"/>
      <c r="F355" s="61"/>
      <c r="G355" s="39" t="s">
        <v>248</v>
      </c>
      <c r="H355" s="123"/>
    </row>
    <row r="356" spans="2:8" ht="12.75">
      <c r="B356" s="77" t="s">
        <v>217</v>
      </c>
      <c r="C356" s="78">
        <v>12</v>
      </c>
      <c r="D356" s="74"/>
      <c r="E356" s="75"/>
      <c r="F356" s="76"/>
      <c r="G356" s="79" t="s">
        <v>305</v>
      </c>
      <c r="H356" s="121">
        <f>SUM(H357:H363)</f>
        <v>0</v>
      </c>
    </row>
    <row r="357" spans="2:8" ht="12.75">
      <c r="B357" s="35" t="s">
        <v>217</v>
      </c>
      <c r="C357" s="59">
        <v>12</v>
      </c>
      <c r="D357" s="37" t="s">
        <v>21</v>
      </c>
      <c r="E357" s="147"/>
      <c r="F357" s="61"/>
      <c r="G357" s="39" t="s">
        <v>306</v>
      </c>
      <c r="H357" s="123"/>
    </row>
    <row r="358" spans="2:8" ht="12.75">
      <c r="B358" s="35" t="s">
        <v>217</v>
      </c>
      <c r="C358" s="59">
        <v>12</v>
      </c>
      <c r="D358" s="37" t="s">
        <v>24</v>
      </c>
      <c r="E358" s="147"/>
      <c r="F358" s="61"/>
      <c r="G358" s="39" t="s">
        <v>307</v>
      </c>
      <c r="H358" s="123"/>
    </row>
    <row r="359" spans="2:8" ht="12.75">
      <c r="B359" s="35" t="s">
        <v>217</v>
      </c>
      <c r="C359" s="59">
        <v>12</v>
      </c>
      <c r="D359" s="37" t="s">
        <v>28</v>
      </c>
      <c r="E359" s="147"/>
      <c r="F359" s="61"/>
      <c r="G359" s="39" t="s">
        <v>308</v>
      </c>
      <c r="H359" s="123"/>
    </row>
    <row r="360" spans="2:8" ht="12.75">
      <c r="B360" s="35" t="s">
        <v>217</v>
      </c>
      <c r="C360" s="59">
        <v>12</v>
      </c>
      <c r="D360" s="37" t="s">
        <v>32</v>
      </c>
      <c r="E360" s="147"/>
      <c r="F360" s="61"/>
      <c r="G360" s="39" t="s">
        <v>309</v>
      </c>
      <c r="H360" s="123"/>
    </row>
    <row r="361" spans="2:8" ht="12.75">
      <c r="B361" s="35" t="s">
        <v>217</v>
      </c>
      <c r="C361" s="59">
        <v>12</v>
      </c>
      <c r="D361" s="37" t="s">
        <v>38</v>
      </c>
      <c r="E361" s="147"/>
      <c r="F361" s="61"/>
      <c r="G361" s="39" t="s">
        <v>310</v>
      </c>
      <c r="H361" s="123"/>
    </row>
    <row r="362" spans="2:8" ht="12.75">
      <c r="B362" s="35" t="s">
        <v>217</v>
      </c>
      <c r="C362" s="59">
        <v>12</v>
      </c>
      <c r="D362" s="37" t="s">
        <v>40</v>
      </c>
      <c r="E362" s="147"/>
      <c r="F362" s="61"/>
      <c r="G362" s="39" t="s">
        <v>311</v>
      </c>
      <c r="H362" s="123"/>
    </row>
    <row r="363" spans="2:8" ht="12.75">
      <c r="B363" s="35" t="s">
        <v>217</v>
      </c>
      <c r="C363" s="59">
        <v>12</v>
      </c>
      <c r="D363" s="60">
        <v>999</v>
      </c>
      <c r="E363" s="147"/>
      <c r="F363" s="61"/>
      <c r="G363" s="39" t="s">
        <v>248</v>
      </c>
      <c r="H363" s="123"/>
    </row>
    <row r="364" spans="2:8" ht="12.75">
      <c r="B364" s="80"/>
      <c r="C364" s="81"/>
      <c r="D364" s="82"/>
      <c r="E364" s="81"/>
      <c r="F364" s="83"/>
      <c r="G364" s="80"/>
      <c r="H364" s="123"/>
    </row>
    <row r="365" spans="2:8" ht="12.75">
      <c r="B365" s="12" t="s">
        <v>312</v>
      </c>
      <c r="C365" s="84"/>
      <c r="D365" s="85"/>
      <c r="E365" s="84"/>
      <c r="F365" s="86"/>
      <c r="G365" s="16" t="s">
        <v>313</v>
      </c>
      <c r="H365" s="125">
        <f>SUM(H366)</f>
        <v>0</v>
      </c>
    </row>
    <row r="366" spans="2:8" ht="12.75">
      <c r="B366" s="87">
        <v>23</v>
      </c>
      <c r="C366" s="20" t="s">
        <v>2</v>
      </c>
      <c r="D366" s="74"/>
      <c r="E366" s="75"/>
      <c r="F366" s="76"/>
      <c r="G366" s="23" t="s">
        <v>314</v>
      </c>
      <c r="H366" s="121">
        <f>SUM(H367:H367)</f>
        <v>0</v>
      </c>
    </row>
    <row r="367" spans="2:8" ht="12.75">
      <c r="B367" s="58">
        <v>23</v>
      </c>
      <c r="C367" s="36" t="s">
        <v>2</v>
      </c>
      <c r="D367" s="37" t="s">
        <v>32</v>
      </c>
      <c r="E367" s="147"/>
      <c r="F367" s="61"/>
      <c r="G367" s="39" t="s">
        <v>315</v>
      </c>
      <c r="H367" s="123"/>
    </row>
    <row r="368" spans="2:8" ht="12.75">
      <c r="B368" s="80"/>
      <c r="C368" s="88"/>
      <c r="D368" s="89"/>
      <c r="E368" s="81"/>
      <c r="F368" s="83"/>
      <c r="G368" s="80"/>
      <c r="H368" s="123"/>
    </row>
    <row r="369" spans="2:8" ht="12.75">
      <c r="B369" s="16">
        <v>24</v>
      </c>
      <c r="C369" s="84"/>
      <c r="D369" s="14"/>
      <c r="E369" s="84"/>
      <c r="F369" s="86"/>
      <c r="G369" s="16" t="s">
        <v>316</v>
      </c>
      <c r="H369" s="125">
        <f>SUM(H370+H380+H403+H404+H405+H406)</f>
        <v>0</v>
      </c>
    </row>
    <row r="370" spans="2:8" ht="12.75">
      <c r="B370" s="87">
        <v>24</v>
      </c>
      <c r="C370" s="20" t="s">
        <v>2</v>
      </c>
      <c r="D370" s="74"/>
      <c r="E370" s="75"/>
      <c r="F370" s="76"/>
      <c r="G370" s="23" t="s">
        <v>317</v>
      </c>
      <c r="H370" s="121">
        <f>SUM(H371:H379)</f>
        <v>0</v>
      </c>
    </row>
    <row r="371" spans="2:8" ht="12.75">
      <c r="B371" s="51">
        <v>24</v>
      </c>
      <c r="C371" s="52" t="s">
        <v>2</v>
      </c>
      <c r="D371" s="50" t="s">
        <v>21</v>
      </c>
      <c r="E371" s="52"/>
      <c r="F371" s="49"/>
      <c r="G371" s="164" t="s">
        <v>318</v>
      </c>
      <c r="H371" s="122"/>
    </row>
    <row r="372" spans="2:8" ht="12.75">
      <c r="B372" s="51">
        <v>24</v>
      </c>
      <c r="C372" s="52" t="s">
        <v>2</v>
      </c>
      <c r="D372" s="50" t="s">
        <v>24</v>
      </c>
      <c r="E372" s="52"/>
      <c r="F372" s="49"/>
      <c r="G372" s="164" t="s">
        <v>319</v>
      </c>
      <c r="H372" s="122"/>
    </row>
    <row r="373" spans="2:8" ht="12.75">
      <c r="B373" s="51">
        <v>24</v>
      </c>
      <c r="C373" s="52" t="s">
        <v>2</v>
      </c>
      <c r="D373" s="50" t="s">
        <v>28</v>
      </c>
      <c r="E373" s="52"/>
      <c r="F373" s="49"/>
      <c r="G373" s="164" t="s">
        <v>320</v>
      </c>
      <c r="H373" s="122"/>
    </row>
    <row r="374" spans="2:8" ht="12.75">
      <c r="B374" s="51">
        <v>24</v>
      </c>
      <c r="C374" s="52" t="s">
        <v>2</v>
      </c>
      <c r="D374" s="50" t="s">
        <v>32</v>
      </c>
      <c r="E374" s="52"/>
      <c r="F374" s="49"/>
      <c r="G374" s="164" t="s">
        <v>321</v>
      </c>
      <c r="H374" s="122"/>
    </row>
    <row r="375" spans="2:8" ht="12.75">
      <c r="B375" s="51">
        <v>24</v>
      </c>
      <c r="C375" s="52" t="s">
        <v>2</v>
      </c>
      <c r="D375" s="50" t="s">
        <v>38</v>
      </c>
      <c r="E375" s="52"/>
      <c r="F375" s="49"/>
      <c r="G375" s="164" t="s">
        <v>322</v>
      </c>
      <c r="H375" s="122"/>
    </row>
    <row r="376" spans="2:8" ht="12.75">
      <c r="B376" s="51">
        <v>24</v>
      </c>
      <c r="C376" s="52" t="s">
        <v>2</v>
      </c>
      <c r="D376" s="50" t="s">
        <v>40</v>
      </c>
      <c r="E376" s="52"/>
      <c r="F376" s="49"/>
      <c r="G376" s="164" t="s">
        <v>323</v>
      </c>
      <c r="H376" s="122"/>
    </row>
    <row r="377" spans="2:8" ht="12.75">
      <c r="B377" s="51">
        <v>24</v>
      </c>
      <c r="C377" s="52" t="s">
        <v>2</v>
      </c>
      <c r="D377" s="50" t="s">
        <v>42</v>
      </c>
      <c r="E377" s="52"/>
      <c r="F377" s="49"/>
      <c r="G377" s="164" t="s">
        <v>324</v>
      </c>
      <c r="H377" s="122"/>
    </row>
    <row r="378" spans="2:8" ht="12.75">
      <c r="B378" s="51">
        <v>24</v>
      </c>
      <c r="C378" s="52" t="s">
        <v>2</v>
      </c>
      <c r="D378" s="50" t="s">
        <v>47</v>
      </c>
      <c r="E378" s="52"/>
      <c r="F378" s="49"/>
      <c r="G378" s="164" t="s">
        <v>325</v>
      </c>
      <c r="H378" s="122"/>
    </row>
    <row r="379" spans="2:8" ht="12.75">
      <c r="B379" s="51">
        <v>24</v>
      </c>
      <c r="C379" s="52" t="s">
        <v>2</v>
      </c>
      <c r="D379" s="50" t="s">
        <v>60</v>
      </c>
      <c r="E379" s="148"/>
      <c r="F379" s="149"/>
      <c r="G379" s="91" t="s">
        <v>326</v>
      </c>
      <c r="H379" s="122"/>
    </row>
    <row r="380" spans="2:8" ht="12.75">
      <c r="B380" s="87">
        <v>24</v>
      </c>
      <c r="C380" s="20" t="s">
        <v>4</v>
      </c>
      <c r="D380" s="74"/>
      <c r="E380" s="75"/>
      <c r="F380" s="76"/>
      <c r="G380" s="23" t="s">
        <v>327</v>
      </c>
      <c r="H380" s="121">
        <f>SUM(H381+H382+H384+H387+H391+H395+H397+H398+H399)</f>
        <v>0</v>
      </c>
    </row>
    <row r="381" spans="2:8" ht="12.75">
      <c r="B381" s="51">
        <v>24</v>
      </c>
      <c r="C381" s="52" t="s">
        <v>4</v>
      </c>
      <c r="D381" s="50" t="s">
        <v>21</v>
      </c>
      <c r="E381" s="204"/>
      <c r="F381" s="94"/>
      <c r="G381" s="91" t="s">
        <v>507</v>
      </c>
      <c r="H381" s="254"/>
    </row>
    <row r="382" spans="2:8" ht="12.75">
      <c r="B382" s="51">
        <v>24</v>
      </c>
      <c r="C382" s="52" t="s">
        <v>4</v>
      </c>
      <c r="D382" s="50" t="s">
        <v>24</v>
      </c>
      <c r="E382" s="52"/>
      <c r="F382" s="94"/>
      <c r="G382" s="91" t="s">
        <v>508</v>
      </c>
      <c r="H382" s="123">
        <f>SUM(H383)</f>
        <v>0</v>
      </c>
    </row>
    <row r="383" spans="2:8" ht="12.75">
      <c r="B383" s="51">
        <v>24</v>
      </c>
      <c r="C383" s="52" t="s">
        <v>4</v>
      </c>
      <c r="D383" s="56" t="s">
        <v>24</v>
      </c>
      <c r="E383" s="138" t="s">
        <v>21</v>
      </c>
      <c r="F383" s="195"/>
      <c r="G383" s="159" t="s">
        <v>509</v>
      </c>
      <c r="H383" s="123"/>
    </row>
    <row r="384" spans="2:8" ht="12.75">
      <c r="B384" s="51">
        <v>24</v>
      </c>
      <c r="C384" s="52" t="s">
        <v>4</v>
      </c>
      <c r="D384" s="50" t="s">
        <v>511</v>
      </c>
      <c r="E384" s="52"/>
      <c r="F384" s="94"/>
      <c r="G384" s="91" t="s">
        <v>510</v>
      </c>
      <c r="H384" s="123">
        <f>SUM(H385:H386)</f>
        <v>0</v>
      </c>
    </row>
    <row r="385" spans="2:8" ht="12.75">
      <c r="B385" s="51" t="s">
        <v>328</v>
      </c>
      <c r="C385" s="52" t="s">
        <v>4</v>
      </c>
      <c r="D385" s="50" t="s">
        <v>511</v>
      </c>
      <c r="E385" s="52" t="s">
        <v>21</v>
      </c>
      <c r="F385" s="94"/>
      <c r="G385" s="157" t="s">
        <v>512</v>
      </c>
      <c r="H385" s="122"/>
    </row>
    <row r="386" spans="2:8" ht="12.75">
      <c r="B386" s="51">
        <v>24</v>
      </c>
      <c r="C386" s="52" t="s">
        <v>4</v>
      </c>
      <c r="D386" s="50" t="s">
        <v>511</v>
      </c>
      <c r="E386" s="52" t="s">
        <v>24</v>
      </c>
      <c r="F386" s="90"/>
      <c r="G386" s="157" t="s">
        <v>331</v>
      </c>
      <c r="H386" s="123"/>
    </row>
    <row r="387" spans="2:8" ht="12.75">
      <c r="B387" s="51">
        <v>24</v>
      </c>
      <c r="C387" s="52" t="s">
        <v>4</v>
      </c>
      <c r="D387" s="50" t="s">
        <v>513</v>
      </c>
      <c r="E387" s="52"/>
      <c r="F387" s="90"/>
      <c r="G387" s="91" t="s">
        <v>329</v>
      </c>
      <c r="H387" s="123">
        <f>SUM(H388:H390)</f>
        <v>0</v>
      </c>
    </row>
    <row r="388" spans="2:8" ht="12.75">
      <c r="B388" s="51">
        <v>24</v>
      </c>
      <c r="C388" s="52" t="s">
        <v>4</v>
      </c>
      <c r="D388" s="50" t="s">
        <v>513</v>
      </c>
      <c r="E388" s="52" t="s">
        <v>21</v>
      </c>
      <c r="F388" s="90"/>
      <c r="G388" s="157" t="s">
        <v>514</v>
      </c>
      <c r="H388" s="123"/>
    </row>
    <row r="389" spans="2:8" ht="12.75">
      <c r="B389" s="51">
        <v>24</v>
      </c>
      <c r="C389" s="52" t="s">
        <v>4</v>
      </c>
      <c r="D389" s="50" t="s">
        <v>513</v>
      </c>
      <c r="E389" s="52" t="s">
        <v>24</v>
      </c>
      <c r="F389" s="90"/>
      <c r="G389" s="157" t="s">
        <v>515</v>
      </c>
      <c r="H389" s="123"/>
    </row>
    <row r="390" spans="2:8" ht="12.75">
      <c r="B390" s="51">
        <v>24</v>
      </c>
      <c r="C390" s="52" t="s">
        <v>4</v>
      </c>
      <c r="D390" s="50" t="s">
        <v>513</v>
      </c>
      <c r="E390" s="52" t="s">
        <v>28</v>
      </c>
      <c r="F390" s="90"/>
      <c r="G390" s="157" t="s">
        <v>516</v>
      </c>
      <c r="H390" s="123"/>
    </row>
    <row r="391" spans="2:8" ht="12.75">
      <c r="B391" s="51" t="s">
        <v>328</v>
      </c>
      <c r="C391" s="52" t="s">
        <v>4</v>
      </c>
      <c r="D391" s="50" t="s">
        <v>517</v>
      </c>
      <c r="E391" s="52"/>
      <c r="F391" s="90"/>
      <c r="G391" s="91" t="s">
        <v>330</v>
      </c>
      <c r="H391" s="123">
        <f>SUM(H392:H394)</f>
        <v>0</v>
      </c>
    </row>
    <row r="392" spans="2:8" ht="12.75">
      <c r="B392" s="51" t="s">
        <v>328</v>
      </c>
      <c r="C392" s="52" t="s">
        <v>4</v>
      </c>
      <c r="D392" s="50" t="s">
        <v>517</v>
      </c>
      <c r="E392" s="52" t="s">
        <v>21</v>
      </c>
      <c r="F392" s="90"/>
      <c r="G392" s="157" t="s">
        <v>514</v>
      </c>
      <c r="H392" s="123"/>
    </row>
    <row r="393" spans="2:8" ht="12.75">
      <c r="B393" s="51" t="s">
        <v>328</v>
      </c>
      <c r="C393" s="52" t="s">
        <v>4</v>
      </c>
      <c r="D393" s="50" t="s">
        <v>517</v>
      </c>
      <c r="E393" s="52" t="s">
        <v>24</v>
      </c>
      <c r="F393" s="90"/>
      <c r="G393" s="157" t="s">
        <v>515</v>
      </c>
      <c r="H393" s="123"/>
    </row>
    <row r="394" spans="2:8" ht="12.75">
      <c r="B394" s="51">
        <v>24</v>
      </c>
      <c r="C394" s="52" t="s">
        <v>4</v>
      </c>
      <c r="D394" s="50" t="s">
        <v>517</v>
      </c>
      <c r="E394" s="52" t="s">
        <v>28</v>
      </c>
      <c r="F394" s="90"/>
      <c r="G394" s="157" t="s">
        <v>516</v>
      </c>
      <c r="H394" s="123"/>
    </row>
    <row r="395" spans="2:8" ht="12.75">
      <c r="B395" s="51">
        <v>24</v>
      </c>
      <c r="C395" s="52" t="s">
        <v>4</v>
      </c>
      <c r="D395" s="50" t="s">
        <v>518</v>
      </c>
      <c r="E395" s="52"/>
      <c r="F395" s="90"/>
      <c r="G395" s="91" t="s">
        <v>519</v>
      </c>
      <c r="H395" s="123">
        <f>SUM(H396)</f>
        <v>0</v>
      </c>
    </row>
    <row r="396" spans="2:8" ht="12.75">
      <c r="B396" s="51" t="s">
        <v>328</v>
      </c>
      <c r="C396" s="52" t="s">
        <v>4</v>
      </c>
      <c r="D396" s="50" t="s">
        <v>518</v>
      </c>
      <c r="E396" s="52" t="s">
        <v>21</v>
      </c>
      <c r="F396" s="90"/>
      <c r="G396" s="157" t="s">
        <v>520</v>
      </c>
      <c r="H396" s="123"/>
    </row>
    <row r="397" spans="2:8" ht="12.75">
      <c r="B397" s="51">
        <v>24</v>
      </c>
      <c r="C397" s="52" t="s">
        <v>4</v>
      </c>
      <c r="D397" s="50" t="s">
        <v>521</v>
      </c>
      <c r="E397" s="52"/>
      <c r="F397" s="90"/>
      <c r="G397" s="91" t="s">
        <v>332</v>
      </c>
      <c r="H397" s="123"/>
    </row>
    <row r="398" spans="2:8" ht="12.75">
      <c r="B398" s="51">
        <v>24</v>
      </c>
      <c r="C398" s="52" t="s">
        <v>4</v>
      </c>
      <c r="D398" s="50" t="s">
        <v>497</v>
      </c>
      <c r="E398" s="52"/>
      <c r="F398" s="90"/>
      <c r="G398" s="91" t="s">
        <v>522</v>
      </c>
      <c r="H398" s="123"/>
    </row>
    <row r="399" spans="2:8" ht="12.75">
      <c r="B399" s="51">
        <v>24</v>
      </c>
      <c r="C399" s="52" t="s">
        <v>4</v>
      </c>
      <c r="D399" s="50" t="s">
        <v>404</v>
      </c>
      <c r="E399" s="52"/>
      <c r="F399" s="90"/>
      <c r="G399" s="91" t="s">
        <v>523</v>
      </c>
      <c r="H399" s="123">
        <f>SUM(H400:H402)</f>
        <v>0</v>
      </c>
    </row>
    <row r="400" spans="2:8" ht="12.75">
      <c r="B400" s="51">
        <v>24</v>
      </c>
      <c r="C400" s="52" t="s">
        <v>4</v>
      </c>
      <c r="D400" s="50" t="s">
        <v>404</v>
      </c>
      <c r="E400" s="52" t="s">
        <v>21</v>
      </c>
      <c r="F400" s="90"/>
      <c r="G400" s="157" t="s">
        <v>524</v>
      </c>
      <c r="H400" s="123"/>
    </row>
    <row r="401" spans="2:8" ht="12.75">
      <c r="B401" s="51">
        <v>24</v>
      </c>
      <c r="C401" s="52" t="s">
        <v>4</v>
      </c>
      <c r="D401" s="50" t="s">
        <v>404</v>
      </c>
      <c r="E401" s="52" t="s">
        <v>24</v>
      </c>
      <c r="F401" s="90"/>
      <c r="G401" s="157" t="s">
        <v>525</v>
      </c>
      <c r="H401" s="123"/>
    </row>
    <row r="402" spans="2:8" ht="12.75">
      <c r="B402" s="139" t="s">
        <v>328</v>
      </c>
      <c r="C402" s="138" t="s">
        <v>4</v>
      </c>
      <c r="D402" s="50" t="s">
        <v>404</v>
      </c>
      <c r="E402" s="138" t="s">
        <v>28</v>
      </c>
      <c r="F402" s="150"/>
      <c r="G402" s="159" t="s">
        <v>526</v>
      </c>
      <c r="H402" s="123"/>
    </row>
    <row r="403" spans="2:8" ht="12.75">
      <c r="B403" s="19">
        <v>24</v>
      </c>
      <c r="C403" s="20" t="s">
        <v>5</v>
      </c>
      <c r="D403" s="74"/>
      <c r="E403" s="75"/>
      <c r="F403" s="76"/>
      <c r="G403" s="23" t="s">
        <v>333</v>
      </c>
      <c r="H403" s="121"/>
    </row>
    <row r="404" spans="2:8" ht="12.75">
      <c r="B404" s="19">
        <v>24</v>
      </c>
      <c r="C404" s="20" t="s">
        <v>249</v>
      </c>
      <c r="D404" s="74"/>
      <c r="E404" s="75"/>
      <c r="F404" s="76"/>
      <c r="G404" s="23" t="s">
        <v>334</v>
      </c>
      <c r="H404" s="121"/>
    </row>
    <row r="405" spans="2:8" ht="12.75">
      <c r="B405" s="19">
        <v>24</v>
      </c>
      <c r="C405" s="20" t="s">
        <v>259</v>
      </c>
      <c r="D405" s="74"/>
      <c r="E405" s="75"/>
      <c r="F405" s="76"/>
      <c r="G405" s="23" t="s">
        <v>335</v>
      </c>
      <c r="H405" s="121"/>
    </row>
    <row r="406" spans="2:8" ht="12.75">
      <c r="B406" s="19">
        <v>24</v>
      </c>
      <c r="C406" s="20" t="s">
        <v>268</v>
      </c>
      <c r="D406" s="74"/>
      <c r="E406" s="75"/>
      <c r="F406" s="76"/>
      <c r="G406" s="23" t="s">
        <v>336</v>
      </c>
      <c r="H406" s="121"/>
    </row>
    <row r="407" spans="2:8" ht="12.75">
      <c r="B407" s="63"/>
      <c r="C407" s="88"/>
      <c r="D407" s="89"/>
      <c r="E407" s="81"/>
      <c r="F407" s="83"/>
      <c r="G407" s="80"/>
      <c r="H407" s="123"/>
    </row>
    <row r="408" spans="2:8" ht="12.75">
      <c r="B408" s="16">
        <v>25</v>
      </c>
      <c r="C408" s="84"/>
      <c r="D408" s="14"/>
      <c r="E408" s="199"/>
      <c r="F408" s="86"/>
      <c r="G408" s="16" t="s">
        <v>337</v>
      </c>
      <c r="H408" s="125">
        <f>SUM(H409:H409)</f>
        <v>0</v>
      </c>
    </row>
    <row r="409" spans="2:8" ht="12.75">
      <c r="B409" s="87">
        <v>25</v>
      </c>
      <c r="C409" s="20" t="s">
        <v>2</v>
      </c>
      <c r="D409" s="74"/>
      <c r="E409" s="75"/>
      <c r="F409" s="76"/>
      <c r="G409" s="23" t="s">
        <v>338</v>
      </c>
      <c r="H409" s="121"/>
    </row>
    <row r="410" spans="2:8" ht="12.75">
      <c r="B410" s="80"/>
      <c r="C410" s="64"/>
      <c r="D410" s="92"/>
      <c r="E410" s="93"/>
      <c r="F410" s="94"/>
      <c r="G410" s="67"/>
      <c r="H410" s="123"/>
    </row>
    <row r="411" spans="2:8" ht="13.5" thickBot="1">
      <c r="B411" s="16">
        <v>26</v>
      </c>
      <c r="C411" s="95"/>
      <c r="D411" s="14"/>
      <c r="E411" s="84"/>
      <c r="F411" s="86"/>
      <c r="G411" s="16" t="s">
        <v>340</v>
      </c>
      <c r="H411" s="125">
        <f>SUM(H412:H414)</f>
        <v>0</v>
      </c>
    </row>
    <row r="412" spans="2:8" ht="13.5" thickBot="1">
      <c r="B412" s="87" t="s">
        <v>341</v>
      </c>
      <c r="C412" s="151" t="s">
        <v>2</v>
      </c>
      <c r="D412" s="21"/>
      <c r="E412" s="20"/>
      <c r="F412" s="22"/>
      <c r="G412" s="165" t="s">
        <v>342</v>
      </c>
      <c r="H412" s="255"/>
    </row>
    <row r="413" spans="2:8" ht="12.75">
      <c r="B413" s="87">
        <v>26</v>
      </c>
      <c r="C413" s="152" t="s">
        <v>3</v>
      </c>
      <c r="D413" s="153"/>
      <c r="E413" s="154"/>
      <c r="F413" s="155"/>
      <c r="G413" s="23" t="s">
        <v>343</v>
      </c>
      <c r="H413" s="255"/>
    </row>
    <row r="414" spans="2:8" ht="12.75">
      <c r="B414" s="87">
        <v>26</v>
      </c>
      <c r="C414" s="20" t="s">
        <v>5</v>
      </c>
      <c r="D414" s="74"/>
      <c r="E414" s="75"/>
      <c r="F414" s="76"/>
      <c r="G414" s="23" t="s">
        <v>344</v>
      </c>
      <c r="H414" s="121">
        <f>SUM(H415:H416)</f>
        <v>0</v>
      </c>
    </row>
    <row r="415" spans="2:8" ht="12.75">
      <c r="B415" s="51" t="s">
        <v>341</v>
      </c>
      <c r="C415" s="52" t="s">
        <v>5</v>
      </c>
      <c r="D415" s="50" t="s">
        <v>21</v>
      </c>
      <c r="E415" s="81"/>
      <c r="F415" s="83"/>
      <c r="G415" s="166" t="s">
        <v>345</v>
      </c>
      <c r="H415" s="123"/>
    </row>
    <row r="416" spans="2:8" ht="12.75">
      <c r="B416" s="51" t="s">
        <v>341</v>
      </c>
      <c r="C416" s="52" t="s">
        <v>5</v>
      </c>
      <c r="D416" s="50" t="s">
        <v>60</v>
      </c>
      <c r="E416" s="81"/>
      <c r="F416" s="83"/>
      <c r="G416" s="166" t="s">
        <v>346</v>
      </c>
      <c r="H416" s="123"/>
    </row>
    <row r="417" spans="2:8" ht="12.75">
      <c r="B417" s="80"/>
      <c r="C417" s="64"/>
      <c r="D417" s="82"/>
      <c r="E417" s="81"/>
      <c r="F417" s="83"/>
      <c r="G417" s="80"/>
      <c r="H417" s="123"/>
    </row>
    <row r="418" spans="2:8" ht="12.75">
      <c r="B418" s="16">
        <v>29</v>
      </c>
      <c r="C418" s="13"/>
      <c r="D418" s="85"/>
      <c r="E418" s="84"/>
      <c r="F418" s="86"/>
      <c r="G418" s="16" t="s">
        <v>347</v>
      </c>
      <c r="H418" s="125">
        <f>SUM(H419+H420+H421+H422+H423+H427+H430+H433)</f>
        <v>0</v>
      </c>
    </row>
    <row r="419" spans="2:8" ht="12.75">
      <c r="B419" s="87">
        <v>29</v>
      </c>
      <c r="C419" s="20" t="s">
        <v>2</v>
      </c>
      <c r="D419" s="74"/>
      <c r="E419" s="75"/>
      <c r="F419" s="76"/>
      <c r="G419" s="23" t="s">
        <v>348</v>
      </c>
      <c r="H419" s="121"/>
    </row>
    <row r="420" spans="2:8" ht="12.75">
      <c r="B420" s="87">
        <v>29</v>
      </c>
      <c r="C420" s="20" t="s">
        <v>3</v>
      </c>
      <c r="D420" s="74"/>
      <c r="E420" s="75"/>
      <c r="F420" s="76"/>
      <c r="G420" s="23" t="s">
        <v>349</v>
      </c>
      <c r="H420" s="121"/>
    </row>
    <row r="421" spans="2:8" ht="12.75">
      <c r="B421" s="87">
        <v>29</v>
      </c>
      <c r="C421" s="20" t="s">
        <v>4</v>
      </c>
      <c r="D421" s="74"/>
      <c r="E421" s="75"/>
      <c r="F421" s="76"/>
      <c r="G421" s="23" t="s">
        <v>350</v>
      </c>
      <c r="H421" s="121"/>
    </row>
    <row r="422" spans="2:8" ht="12.75">
      <c r="B422" s="87">
        <v>29</v>
      </c>
      <c r="C422" s="20" t="s">
        <v>5</v>
      </c>
      <c r="D422" s="74"/>
      <c r="E422" s="75"/>
      <c r="F422" s="76"/>
      <c r="G422" s="23" t="s">
        <v>351</v>
      </c>
      <c r="H422" s="121"/>
    </row>
    <row r="423" spans="2:8" ht="12.75">
      <c r="B423" s="87">
        <v>29</v>
      </c>
      <c r="C423" s="20" t="s">
        <v>249</v>
      </c>
      <c r="D423" s="74"/>
      <c r="E423" s="75"/>
      <c r="F423" s="76"/>
      <c r="G423" s="23" t="s">
        <v>352</v>
      </c>
      <c r="H423" s="121">
        <f>SUM(H424:H426)</f>
        <v>0</v>
      </c>
    </row>
    <row r="424" spans="2:8" ht="12.75">
      <c r="B424" s="58">
        <v>29</v>
      </c>
      <c r="C424" s="36" t="s">
        <v>249</v>
      </c>
      <c r="D424" s="37" t="s">
        <v>21</v>
      </c>
      <c r="E424" s="147"/>
      <c r="F424" s="61"/>
      <c r="G424" s="39" t="s">
        <v>353</v>
      </c>
      <c r="H424" s="123"/>
    </row>
    <row r="425" spans="2:8" ht="12.75">
      <c r="B425" s="58">
        <v>29</v>
      </c>
      <c r="C425" s="36" t="s">
        <v>249</v>
      </c>
      <c r="D425" s="37" t="s">
        <v>24</v>
      </c>
      <c r="E425" s="147"/>
      <c r="F425" s="61"/>
      <c r="G425" s="39" t="s">
        <v>354</v>
      </c>
      <c r="H425" s="123"/>
    </row>
    <row r="426" spans="2:8" ht="12.75">
      <c r="B426" s="58">
        <v>29</v>
      </c>
      <c r="C426" s="36" t="s">
        <v>249</v>
      </c>
      <c r="D426" s="37" t="s">
        <v>60</v>
      </c>
      <c r="E426" s="147"/>
      <c r="F426" s="61"/>
      <c r="G426" s="39" t="s">
        <v>209</v>
      </c>
      <c r="H426" s="123"/>
    </row>
    <row r="427" spans="2:8" ht="12.75">
      <c r="B427" s="87">
        <v>29</v>
      </c>
      <c r="C427" s="20" t="s">
        <v>259</v>
      </c>
      <c r="D427" s="74"/>
      <c r="E427" s="75"/>
      <c r="F427" s="76"/>
      <c r="G427" s="23" t="s">
        <v>355</v>
      </c>
      <c r="H427" s="121">
        <f>SUM(H428:H429)</f>
        <v>0</v>
      </c>
    </row>
    <row r="428" spans="2:8" ht="12.75">
      <c r="B428" s="58">
        <v>29</v>
      </c>
      <c r="C428" s="36" t="s">
        <v>259</v>
      </c>
      <c r="D428" s="37" t="s">
        <v>21</v>
      </c>
      <c r="E428" s="147"/>
      <c r="F428" s="61"/>
      <c r="G428" s="39" t="s">
        <v>356</v>
      </c>
      <c r="H428" s="123"/>
    </row>
    <row r="429" spans="2:8" ht="12.75">
      <c r="B429" s="58">
        <v>29</v>
      </c>
      <c r="C429" s="36" t="s">
        <v>259</v>
      </c>
      <c r="D429" s="37" t="s">
        <v>24</v>
      </c>
      <c r="E429" s="147"/>
      <c r="F429" s="61"/>
      <c r="G429" s="39" t="s">
        <v>357</v>
      </c>
      <c r="H429" s="123"/>
    </row>
    <row r="430" spans="2:8" ht="12.75">
      <c r="B430" s="87">
        <v>29</v>
      </c>
      <c r="C430" s="20" t="s">
        <v>268</v>
      </c>
      <c r="D430" s="74"/>
      <c r="E430" s="75"/>
      <c r="F430" s="76"/>
      <c r="G430" s="23" t="s">
        <v>358</v>
      </c>
      <c r="H430" s="121">
        <f>SUM(H431:H432)</f>
        <v>0</v>
      </c>
    </row>
    <row r="431" spans="2:8" ht="12.75">
      <c r="B431" s="58">
        <v>29</v>
      </c>
      <c r="C431" s="36" t="s">
        <v>268</v>
      </c>
      <c r="D431" s="37" t="s">
        <v>21</v>
      </c>
      <c r="E431" s="147"/>
      <c r="F431" s="61"/>
      <c r="G431" s="39" t="s">
        <v>359</v>
      </c>
      <c r="H431" s="123"/>
    </row>
    <row r="432" spans="2:8" ht="12.75">
      <c r="B432" s="58">
        <v>29</v>
      </c>
      <c r="C432" s="36" t="s">
        <v>268</v>
      </c>
      <c r="D432" s="37" t="s">
        <v>24</v>
      </c>
      <c r="E432" s="147"/>
      <c r="F432" s="61"/>
      <c r="G432" s="39" t="s">
        <v>360</v>
      </c>
      <c r="H432" s="123"/>
    </row>
    <row r="433" spans="2:8" ht="12.75">
      <c r="B433" s="87">
        <v>29</v>
      </c>
      <c r="C433" s="20" t="s">
        <v>339</v>
      </c>
      <c r="D433" s="21"/>
      <c r="E433" s="75"/>
      <c r="F433" s="76"/>
      <c r="G433" s="23" t="s">
        <v>361</v>
      </c>
      <c r="H433" s="121"/>
    </row>
    <row r="434" spans="2:8" ht="12.75">
      <c r="B434" s="80"/>
      <c r="C434" s="64"/>
      <c r="D434" s="82"/>
      <c r="E434" s="81"/>
      <c r="F434" s="83"/>
      <c r="G434" s="80"/>
      <c r="H434" s="123"/>
    </row>
    <row r="435" spans="2:8" ht="12.75">
      <c r="B435" s="16">
        <v>30</v>
      </c>
      <c r="C435" s="13"/>
      <c r="D435" s="85"/>
      <c r="E435" s="84"/>
      <c r="F435" s="86"/>
      <c r="G435" s="16" t="s">
        <v>362</v>
      </c>
      <c r="H435" s="125">
        <f>SUM(H436+H443+H444+H445)</f>
        <v>0</v>
      </c>
    </row>
    <row r="436" spans="2:8" ht="12.75">
      <c r="B436" s="87">
        <v>30</v>
      </c>
      <c r="C436" s="20" t="s">
        <v>2</v>
      </c>
      <c r="D436" s="74"/>
      <c r="E436" s="75"/>
      <c r="F436" s="76"/>
      <c r="G436" s="23" t="s">
        <v>363</v>
      </c>
      <c r="H436" s="121">
        <f>SUM(H437:H442)</f>
        <v>0</v>
      </c>
    </row>
    <row r="437" spans="2:8" ht="12.75">
      <c r="B437" s="58">
        <v>30</v>
      </c>
      <c r="C437" s="36" t="s">
        <v>2</v>
      </c>
      <c r="D437" s="37" t="s">
        <v>21</v>
      </c>
      <c r="E437" s="147"/>
      <c r="F437" s="61"/>
      <c r="G437" s="39" t="s">
        <v>364</v>
      </c>
      <c r="H437" s="123"/>
    </row>
    <row r="438" spans="2:8" ht="12.75">
      <c r="B438" s="58">
        <v>30</v>
      </c>
      <c r="C438" s="36" t="s">
        <v>2</v>
      </c>
      <c r="D438" s="37" t="s">
        <v>24</v>
      </c>
      <c r="E438" s="147"/>
      <c r="F438" s="61"/>
      <c r="G438" s="39" t="s">
        <v>365</v>
      </c>
      <c r="H438" s="123"/>
    </row>
    <row r="439" spans="2:8" ht="12.75">
      <c r="B439" s="58">
        <v>30</v>
      </c>
      <c r="C439" s="36" t="s">
        <v>2</v>
      </c>
      <c r="D439" s="37" t="s">
        <v>28</v>
      </c>
      <c r="E439" s="147"/>
      <c r="F439" s="61"/>
      <c r="G439" s="39" t="s">
        <v>366</v>
      </c>
      <c r="H439" s="123"/>
    </row>
    <row r="440" spans="2:8" ht="12.75">
      <c r="B440" s="58">
        <v>30</v>
      </c>
      <c r="C440" s="36" t="s">
        <v>2</v>
      </c>
      <c r="D440" s="37" t="s">
        <v>32</v>
      </c>
      <c r="E440" s="147"/>
      <c r="F440" s="61"/>
      <c r="G440" s="39" t="s">
        <v>367</v>
      </c>
      <c r="H440" s="123"/>
    </row>
    <row r="441" spans="2:8" ht="12.75">
      <c r="B441" s="58">
        <v>30</v>
      </c>
      <c r="C441" s="36" t="s">
        <v>2</v>
      </c>
      <c r="D441" s="37" t="s">
        <v>38</v>
      </c>
      <c r="E441" s="147"/>
      <c r="F441" s="61"/>
      <c r="G441" s="39" t="s">
        <v>368</v>
      </c>
      <c r="H441" s="123"/>
    </row>
    <row r="442" spans="2:8" ht="12.75">
      <c r="B442" s="58">
        <v>30</v>
      </c>
      <c r="C442" s="36" t="s">
        <v>2</v>
      </c>
      <c r="D442" s="37" t="s">
        <v>60</v>
      </c>
      <c r="E442" s="147"/>
      <c r="F442" s="61"/>
      <c r="G442" s="39" t="s">
        <v>248</v>
      </c>
      <c r="H442" s="123"/>
    </row>
    <row r="443" spans="2:8" ht="12.75">
      <c r="B443" s="87">
        <v>30</v>
      </c>
      <c r="C443" s="20" t="s">
        <v>3</v>
      </c>
      <c r="D443" s="74"/>
      <c r="E443" s="75"/>
      <c r="F443" s="76"/>
      <c r="G443" s="23" t="s">
        <v>369</v>
      </c>
      <c r="H443" s="121"/>
    </row>
    <row r="444" spans="2:8" ht="12.75">
      <c r="B444" s="87">
        <v>30</v>
      </c>
      <c r="C444" s="20" t="s">
        <v>4</v>
      </c>
      <c r="D444" s="21"/>
      <c r="E444" s="75"/>
      <c r="F444" s="76"/>
      <c r="G444" s="23" t="s">
        <v>370</v>
      </c>
      <c r="H444" s="121"/>
    </row>
    <row r="445" spans="2:8" ht="12.75">
      <c r="B445" s="87">
        <v>30</v>
      </c>
      <c r="C445" s="20" t="s">
        <v>339</v>
      </c>
      <c r="D445" s="21"/>
      <c r="E445" s="75"/>
      <c r="F445" s="76"/>
      <c r="G445" s="23" t="s">
        <v>371</v>
      </c>
      <c r="H445" s="121"/>
    </row>
    <row r="446" spans="2:8" ht="12.75">
      <c r="B446" s="80"/>
      <c r="C446" s="64"/>
      <c r="D446" s="82"/>
      <c r="E446" s="81"/>
      <c r="F446" s="83"/>
      <c r="G446" s="80"/>
      <c r="H446" s="123"/>
    </row>
    <row r="447" spans="2:8" ht="12.75">
      <c r="B447" s="16">
        <v>31</v>
      </c>
      <c r="C447" s="13"/>
      <c r="D447" s="85"/>
      <c r="E447" s="84"/>
      <c r="F447" s="86"/>
      <c r="G447" s="16" t="s">
        <v>372</v>
      </c>
      <c r="H447" s="125">
        <f>SUM(H448+H451+H460)</f>
        <v>0</v>
      </c>
    </row>
    <row r="448" spans="2:8" ht="12.75">
      <c r="B448" s="87">
        <v>31</v>
      </c>
      <c r="C448" s="20" t="s">
        <v>2</v>
      </c>
      <c r="D448" s="74"/>
      <c r="E448" s="75"/>
      <c r="F448" s="76"/>
      <c r="G448" s="23" t="s">
        <v>373</v>
      </c>
      <c r="H448" s="121">
        <f>SUM(H449:H450)</f>
        <v>0</v>
      </c>
    </row>
    <row r="449" spans="2:8" ht="12.75">
      <c r="B449" s="58">
        <v>31</v>
      </c>
      <c r="C449" s="36" t="s">
        <v>2</v>
      </c>
      <c r="D449" s="37" t="s">
        <v>21</v>
      </c>
      <c r="E449" s="147"/>
      <c r="F449" s="61"/>
      <c r="G449" s="39" t="s">
        <v>374</v>
      </c>
      <c r="H449" s="123"/>
    </row>
    <row r="450" spans="2:8" ht="12.75">
      <c r="B450" s="58">
        <v>31</v>
      </c>
      <c r="C450" s="36" t="s">
        <v>2</v>
      </c>
      <c r="D450" s="37" t="s">
        <v>24</v>
      </c>
      <c r="E450" s="147"/>
      <c r="F450" s="61"/>
      <c r="G450" s="39" t="s">
        <v>375</v>
      </c>
      <c r="H450" s="123"/>
    </row>
    <row r="451" spans="2:8" ht="12.75">
      <c r="B451" s="87">
        <v>31</v>
      </c>
      <c r="C451" s="20" t="s">
        <v>3</v>
      </c>
      <c r="D451" s="74"/>
      <c r="E451" s="75"/>
      <c r="F451" s="76"/>
      <c r="G451" s="23" t="s">
        <v>376</v>
      </c>
      <c r="H451" s="121">
        <f>SUM(H452:H459)</f>
        <v>0</v>
      </c>
    </row>
    <row r="452" spans="2:8" ht="12.75">
      <c r="B452" s="58">
        <v>31</v>
      </c>
      <c r="C452" s="36" t="s">
        <v>3</v>
      </c>
      <c r="D452" s="37" t="s">
        <v>21</v>
      </c>
      <c r="E452" s="147"/>
      <c r="F452" s="61"/>
      <c r="G452" s="39" t="s">
        <v>374</v>
      </c>
      <c r="H452" s="123"/>
    </row>
    <row r="453" spans="2:8" ht="12.75">
      <c r="B453" s="58">
        <v>31</v>
      </c>
      <c r="C453" s="36" t="s">
        <v>3</v>
      </c>
      <c r="D453" s="37" t="s">
        <v>24</v>
      </c>
      <c r="E453" s="147"/>
      <c r="F453" s="61"/>
      <c r="G453" s="39" t="s">
        <v>375</v>
      </c>
      <c r="H453" s="123"/>
    </row>
    <row r="454" spans="2:8" ht="12.75">
      <c r="B454" s="58">
        <v>31</v>
      </c>
      <c r="C454" s="36" t="s">
        <v>3</v>
      </c>
      <c r="D454" s="37" t="s">
        <v>28</v>
      </c>
      <c r="E454" s="147"/>
      <c r="F454" s="61"/>
      <c r="G454" s="39" t="s">
        <v>377</v>
      </c>
      <c r="H454" s="123"/>
    </row>
    <row r="455" spans="2:8" ht="12.75">
      <c r="B455" s="58">
        <v>31</v>
      </c>
      <c r="C455" s="36" t="s">
        <v>3</v>
      </c>
      <c r="D455" s="37" t="s">
        <v>32</v>
      </c>
      <c r="E455" s="147"/>
      <c r="F455" s="61"/>
      <c r="G455" s="39" t="s">
        <v>378</v>
      </c>
      <c r="H455" s="123"/>
    </row>
    <row r="456" spans="2:8" ht="12.75">
      <c r="B456" s="58">
        <v>31</v>
      </c>
      <c r="C456" s="36" t="s">
        <v>3</v>
      </c>
      <c r="D456" s="37" t="s">
        <v>38</v>
      </c>
      <c r="E456" s="147"/>
      <c r="F456" s="61"/>
      <c r="G456" s="39" t="s">
        <v>379</v>
      </c>
      <c r="H456" s="123"/>
    </row>
    <row r="457" spans="2:8" ht="12.75">
      <c r="B457" s="58">
        <v>31</v>
      </c>
      <c r="C457" s="36" t="s">
        <v>3</v>
      </c>
      <c r="D457" s="37" t="s">
        <v>40</v>
      </c>
      <c r="E457" s="147"/>
      <c r="F457" s="61"/>
      <c r="G457" s="39" t="s">
        <v>380</v>
      </c>
      <c r="H457" s="123"/>
    </row>
    <row r="458" spans="2:8" ht="12.75">
      <c r="B458" s="58">
        <v>31</v>
      </c>
      <c r="C458" s="36" t="s">
        <v>3</v>
      </c>
      <c r="D458" s="37" t="s">
        <v>42</v>
      </c>
      <c r="E458" s="147"/>
      <c r="F458" s="61"/>
      <c r="G458" s="39" t="s">
        <v>381</v>
      </c>
      <c r="H458" s="123"/>
    </row>
    <row r="459" spans="2:8" ht="12.75">
      <c r="B459" s="58">
        <v>31</v>
      </c>
      <c r="C459" s="36" t="s">
        <v>3</v>
      </c>
      <c r="D459" s="37" t="s">
        <v>60</v>
      </c>
      <c r="E459" s="147"/>
      <c r="F459" s="61"/>
      <c r="G459" s="39" t="s">
        <v>382</v>
      </c>
      <c r="H459" s="123"/>
    </row>
    <row r="460" spans="2:8" ht="12.75">
      <c r="B460" s="87">
        <v>31</v>
      </c>
      <c r="C460" s="20" t="s">
        <v>4</v>
      </c>
      <c r="D460" s="74"/>
      <c r="E460" s="75"/>
      <c r="F460" s="76"/>
      <c r="G460" s="23" t="s">
        <v>383</v>
      </c>
      <c r="H460" s="121">
        <f>SUM(H461:H463)</f>
        <v>0</v>
      </c>
    </row>
    <row r="461" spans="2:8" ht="12.75">
      <c r="B461" s="156">
        <v>31</v>
      </c>
      <c r="C461" s="36" t="s">
        <v>4</v>
      </c>
      <c r="D461" s="37" t="s">
        <v>21</v>
      </c>
      <c r="E461" s="147"/>
      <c r="F461" s="61"/>
      <c r="G461" s="39" t="s">
        <v>374</v>
      </c>
      <c r="H461" s="123"/>
    </row>
    <row r="462" spans="2:8" ht="12.75">
      <c r="B462" s="156">
        <v>31</v>
      </c>
      <c r="C462" s="36" t="s">
        <v>4</v>
      </c>
      <c r="D462" s="37" t="s">
        <v>24</v>
      </c>
      <c r="E462" s="147"/>
      <c r="F462" s="61"/>
      <c r="G462" s="39" t="s">
        <v>375</v>
      </c>
      <c r="H462" s="123"/>
    </row>
    <row r="463" spans="2:8" ht="12.75">
      <c r="B463" s="156">
        <v>31</v>
      </c>
      <c r="C463" s="36" t="s">
        <v>4</v>
      </c>
      <c r="D463" s="37" t="s">
        <v>28</v>
      </c>
      <c r="E463" s="147"/>
      <c r="F463" s="61"/>
      <c r="G463" s="39" t="s">
        <v>384</v>
      </c>
      <c r="H463" s="123"/>
    </row>
    <row r="464" spans="2:8" ht="12.75">
      <c r="B464" s="80"/>
      <c r="C464" s="81"/>
      <c r="D464" s="89"/>
      <c r="E464" s="81"/>
      <c r="F464" s="83"/>
      <c r="G464" s="80"/>
      <c r="H464" s="123"/>
    </row>
    <row r="465" spans="2:8" ht="12.75">
      <c r="B465" s="16">
        <v>32</v>
      </c>
      <c r="C465" s="13"/>
      <c r="D465" s="85"/>
      <c r="E465" s="84"/>
      <c r="F465" s="86"/>
      <c r="G465" s="16" t="s">
        <v>385</v>
      </c>
      <c r="H465" s="125">
        <f>SUM(H466:H469)</f>
        <v>0</v>
      </c>
    </row>
    <row r="466" spans="2:8" ht="12.75">
      <c r="B466" s="87">
        <v>32</v>
      </c>
      <c r="C466" s="20" t="s">
        <v>3</v>
      </c>
      <c r="D466" s="21"/>
      <c r="E466" s="75"/>
      <c r="F466" s="76"/>
      <c r="G466" s="23" t="s">
        <v>386</v>
      </c>
      <c r="H466" s="121"/>
    </row>
    <row r="467" spans="2:8" ht="12.75">
      <c r="B467" s="87">
        <v>32</v>
      </c>
      <c r="C467" s="20" t="s">
        <v>259</v>
      </c>
      <c r="D467" s="74"/>
      <c r="E467" s="75"/>
      <c r="F467" s="76"/>
      <c r="G467" s="23" t="s">
        <v>387</v>
      </c>
      <c r="H467" s="121"/>
    </row>
    <row r="468" spans="2:8" ht="12.75">
      <c r="B468" s="87">
        <v>32</v>
      </c>
      <c r="C468" s="20" t="s">
        <v>268</v>
      </c>
      <c r="D468" s="74"/>
      <c r="E468" s="75"/>
      <c r="F468" s="76"/>
      <c r="G468" s="23" t="s">
        <v>527</v>
      </c>
      <c r="H468" s="121"/>
    </row>
    <row r="469" spans="2:8" ht="12.75">
      <c r="B469" s="87">
        <v>32</v>
      </c>
      <c r="C469" s="20" t="s">
        <v>339</v>
      </c>
      <c r="D469" s="74"/>
      <c r="E469" s="75"/>
      <c r="F469" s="76"/>
      <c r="G469" s="23" t="s">
        <v>389</v>
      </c>
      <c r="H469" s="121"/>
    </row>
    <row r="470" spans="2:8" ht="12.75">
      <c r="B470" s="80"/>
      <c r="C470" s="64"/>
      <c r="D470" s="82"/>
      <c r="E470" s="81"/>
      <c r="F470" s="83"/>
      <c r="G470" s="80"/>
      <c r="H470" s="123"/>
    </row>
    <row r="471" spans="2:8" ht="12.75">
      <c r="B471" s="12">
        <v>33</v>
      </c>
      <c r="C471" s="84"/>
      <c r="D471" s="85"/>
      <c r="E471" s="199"/>
      <c r="F471" s="86"/>
      <c r="G471" s="16" t="s">
        <v>390</v>
      </c>
      <c r="H471" s="125">
        <f>SUM(H472+H473+H480+H481+H482+H483)</f>
        <v>0</v>
      </c>
    </row>
    <row r="472" spans="2:8" ht="12.75">
      <c r="B472" s="19">
        <v>33</v>
      </c>
      <c r="C472" s="20" t="s">
        <v>2</v>
      </c>
      <c r="D472" s="74"/>
      <c r="E472" s="75"/>
      <c r="F472" s="76"/>
      <c r="G472" s="23" t="s">
        <v>317</v>
      </c>
      <c r="H472" s="121"/>
    </row>
    <row r="473" spans="2:8" ht="12.75">
      <c r="B473" s="19">
        <v>33</v>
      </c>
      <c r="C473" s="20" t="s">
        <v>4</v>
      </c>
      <c r="D473" s="74"/>
      <c r="E473" s="75"/>
      <c r="F473" s="76"/>
      <c r="G473" s="23" t="s">
        <v>327</v>
      </c>
      <c r="H473" s="121">
        <f>SUM(H474:H479)</f>
        <v>0</v>
      </c>
    </row>
    <row r="474" spans="2:8" ht="12.75">
      <c r="B474" s="51" t="s">
        <v>391</v>
      </c>
      <c r="C474" s="52" t="s">
        <v>4</v>
      </c>
      <c r="D474" s="50" t="s">
        <v>21</v>
      </c>
      <c r="E474" s="198"/>
      <c r="F474" s="196"/>
      <c r="G474" s="200" t="s">
        <v>528</v>
      </c>
      <c r="H474" s="123">
        <f>SUM(H475:H478)</f>
        <v>0</v>
      </c>
    </row>
    <row r="475" spans="2:8" ht="12.75">
      <c r="B475" s="51" t="s">
        <v>391</v>
      </c>
      <c r="C475" s="52" t="s">
        <v>4</v>
      </c>
      <c r="D475" s="50" t="s">
        <v>21</v>
      </c>
      <c r="E475" s="52" t="s">
        <v>21</v>
      </c>
      <c r="F475" s="196"/>
      <c r="G475" s="157" t="s">
        <v>529</v>
      </c>
      <c r="H475" s="123"/>
    </row>
    <row r="476" spans="2:8" ht="12.75">
      <c r="B476" s="51" t="s">
        <v>391</v>
      </c>
      <c r="C476" s="52" t="s">
        <v>4</v>
      </c>
      <c r="D476" s="50" t="s">
        <v>21</v>
      </c>
      <c r="E476" s="52" t="s">
        <v>24</v>
      </c>
      <c r="F476" s="196"/>
      <c r="G476" s="157" t="s">
        <v>530</v>
      </c>
      <c r="H476" s="123"/>
    </row>
    <row r="477" spans="2:8" ht="12.75">
      <c r="B477" s="51" t="s">
        <v>391</v>
      </c>
      <c r="C477" s="52" t="s">
        <v>4</v>
      </c>
      <c r="D477" s="50" t="s">
        <v>21</v>
      </c>
      <c r="E477" s="52" t="s">
        <v>28</v>
      </c>
      <c r="F477" s="196"/>
      <c r="G477" s="157" t="s">
        <v>531</v>
      </c>
      <c r="H477" s="123"/>
    </row>
    <row r="478" spans="2:8" ht="12.75">
      <c r="B478" s="51" t="s">
        <v>391</v>
      </c>
      <c r="C478" s="52" t="s">
        <v>4</v>
      </c>
      <c r="D478" s="50" t="s">
        <v>21</v>
      </c>
      <c r="E478" s="52" t="s">
        <v>32</v>
      </c>
      <c r="F478" s="196"/>
      <c r="G478" s="157" t="s">
        <v>532</v>
      </c>
      <c r="H478" s="123"/>
    </row>
    <row r="479" spans="2:8" ht="12.75">
      <c r="B479" s="51" t="s">
        <v>391</v>
      </c>
      <c r="C479" s="52" t="s">
        <v>4</v>
      </c>
      <c r="D479" s="50" t="s">
        <v>60</v>
      </c>
      <c r="E479" s="52"/>
      <c r="F479" s="196"/>
      <c r="G479" s="91" t="s">
        <v>332</v>
      </c>
      <c r="H479" s="123"/>
    </row>
    <row r="480" spans="2:8" ht="12.75">
      <c r="B480" s="19">
        <v>33</v>
      </c>
      <c r="C480" s="20" t="s">
        <v>5</v>
      </c>
      <c r="D480" s="74"/>
      <c r="E480" s="197"/>
      <c r="F480" s="76"/>
      <c r="G480" s="23" t="s">
        <v>333</v>
      </c>
      <c r="H480" s="121"/>
    </row>
    <row r="481" spans="2:8" ht="12.75">
      <c r="B481" s="19">
        <v>33</v>
      </c>
      <c r="C481" s="20" t="s">
        <v>249</v>
      </c>
      <c r="D481" s="74"/>
      <c r="E481" s="75"/>
      <c r="F481" s="76"/>
      <c r="G481" s="23" t="s">
        <v>334</v>
      </c>
      <c r="H481" s="121"/>
    </row>
    <row r="482" spans="2:8" ht="12.75">
      <c r="B482" s="19">
        <v>33</v>
      </c>
      <c r="C482" s="20" t="s">
        <v>259</v>
      </c>
      <c r="D482" s="74"/>
      <c r="E482" s="75"/>
      <c r="F482" s="76"/>
      <c r="G482" s="23" t="s">
        <v>335</v>
      </c>
      <c r="H482" s="121"/>
    </row>
    <row r="483" spans="2:8" ht="12.75">
      <c r="B483" s="19">
        <v>33</v>
      </c>
      <c r="C483" s="20" t="s">
        <v>268</v>
      </c>
      <c r="D483" s="74"/>
      <c r="E483" s="75"/>
      <c r="F483" s="76"/>
      <c r="G483" s="23" t="s">
        <v>336</v>
      </c>
      <c r="H483" s="121"/>
    </row>
    <row r="484" spans="2:8" ht="12.75">
      <c r="B484" s="80"/>
      <c r="C484" s="81"/>
      <c r="D484" s="82"/>
      <c r="E484" s="81"/>
      <c r="F484" s="83"/>
      <c r="G484" s="80"/>
      <c r="H484" s="123"/>
    </row>
    <row r="485" spans="2:8" ht="12.75">
      <c r="B485" s="12" t="s">
        <v>392</v>
      </c>
      <c r="C485" s="84"/>
      <c r="D485" s="85"/>
      <c r="E485" s="84"/>
      <c r="F485" s="86"/>
      <c r="G485" s="16" t="s">
        <v>393</v>
      </c>
      <c r="H485" s="125">
        <f>SUM(H486+H489+H492+H495)</f>
        <v>0</v>
      </c>
    </row>
    <row r="486" spans="2:8" ht="12.75">
      <c r="B486" s="19" t="s">
        <v>392</v>
      </c>
      <c r="C486" s="20" t="s">
        <v>2</v>
      </c>
      <c r="D486" s="74"/>
      <c r="E486" s="75"/>
      <c r="F486" s="76"/>
      <c r="G486" s="23" t="s">
        <v>394</v>
      </c>
      <c r="H486" s="121">
        <f>SUM(H487:H488)</f>
        <v>0</v>
      </c>
    </row>
    <row r="487" spans="2:8" ht="12.75">
      <c r="B487" s="35" t="s">
        <v>392</v>
      </c>
      <c r="C487" s="36" t="s">
        <v>2</v>
      </c>
      <c r="D487" s="37" t="s">
        <v>24</v>
      </c>
      <c r="E487" s="147"/>
      <c r="F487" s="61"/>
      <c r="G487" s="39" t="s">
        <v>395</v>
      </c>
      <c r="H487" s="123"/>
    </row>
    <row r="488" spans="2:8" ht="12.75">
      <c r="B488" s="35" t="s">
        <v>392</v>
      </c>
      <c r="C488" s="36" t="s">
        <v>2</v>
      </c>
      <c r="D488" s="37" t="s">
        <v>28</v>
      </c>
      <c r="E488" s="147"/>
      <c r="F488" s="61"/>
      <c r="G488" s="39" t="s">
        <v>396</v>
      </c>
      <c r="H488" s="123"/>
    </row>
    <row r="489" spans="2:8" ht="12.75">
      <c r="B489" s="19" t="s">
        <v>392</v>
      </c>
      <c r="C489" s="20" t="s">
        <v>4</v>
      </c>
      <c r="D489" s="74"/>
      <c r="E489" s="75"/>
      <c r="F489" s="76"/>
      <c r="G489" s="23" t="s">
        <v>397</v>
      </c>
      <c r="H489" s="121">
        <f>SUM(H490:H491)</f>
        <v>0</v>
      </c>
    </row>
    <row r="490" spans="2:8" ht="12.75">
      <c r="B490" s="35" t="s">
        <v>392</v>
      </c>
      <c r="C490" s="36" t="s">
        <v>4</v>
      </c>
      <c r="D490" s="37" t="s">
        <v>24</v>
      </c>
      <c r="E490" s="147"/>
      <c r="F490" s="61"/>
      <c r="G490" s="39" t="s">
        <v>395</v>
      </c>
      <c r="H490" s="123"/>
    </row>
    <row r="491" spans="2:8" ht="12.75">
      <c r="B491" s="35" t="s">
        <v>392</v>
      </c>
      <c r="C491" s="36" t="s">
        <v>4</v>
      </c>
      <c r="D491" s="37" t="s">
        <v>28</v>
      </c>
      <c r="E491" s="147"/>
      <c r="F491" s="61"/>
      <c r="G491" s="39" t="s">
        <v>396</v>
      </c>
      <c r="H491" s="123"/>
    </row>
    <row r="492" spans="2:8" ht="12.75">
      <c r="B492" s="19" t="s">
        <v>392</v>
      </c>
      <c r="C492" s="20" t="s">
        <v>249</v>
      </c>
      <c r="D492" s="74"/>
      <c r="E492" s="75"/>
      <c r="F492" s="76"/>
      <c r="G492" s="23" t="s">
        <v>398</v>
      </c>
      <c r="H492" s="121">
        <f>SUM(H493:H494)</f>
        <v>0</v>
      </c>
    </row>
    <row r="493" spans="2:8" ht="12.75">
      <c r="B493" s="35" t="s">
        <v>392</v>
      </c>
      <c r="C493" s="36" t="s">
        <v>249</v>
      </c>
      <c r="D493" s="37" t="s">
        <v>24</v>
      </c>
      <c r="E493" s="147"/>
      <c r="F493" s="61"/>
      <c r="G493" s="39" t="s">
        <v>395</v>
      </c>
      <c r="H493" s="123"/>
    </row>
    <row r="494" spans="2:8" ht="12.75">
      <c r="B494" s="35" t="s">
        <v>392</v>
      </c>
      <c r="C494" s="36" t="s">
        <v>249</v>
      </c>
      <c r="D494" s="37" t="s">
        <v>28</v>
      </c>
      <c r="E494" s="147"/>
      <c r="F494" s="61"/>
      <c r="G494" s="39" t="s">
        <v>396</v>
      </c>
      <c r="H494" s="123"/>
    </row>
    <row r="495" spans="2:8" ht="12.75">
      <c r="B495" s="19" t="s">
        <v>392</v>
      </c>
      <c r="C495" s="20" t="s">
        <v>268</v>
      </c>
      <c r="D495" s="74"/>
      <c r="E495" s="75"/>
      <c r="F495" s="76"/>
      <c r="G495" s="23" t="s">
        <v>399</v>
      </c>
      <c r="H495" s="121"/>
    </row>
    <row r="496" spans="2:8" ht="12.75">
      <c r="B496" s="97"/>
      <c r="C496" s="98"/>
      <c r="D496" s="99"/>
      <c r="E496" s="100"/>
      <c r="F496" s="101"/>
      <c r="G496" s="102"/>
      <c r="H496" s="122"/>
    </row>
    <row r="497" spans="2:8" ht="12.75">
      <c r="B497" s="12" t="s">
        <v>400</v>
      </c>
      <c r="C497" s="84"/>
      <c r="D497" s="85"/>
      <c r="E497" s="84"/>
      <c r="F497" s="86"/>
      <c r="G497" s="16" t="s">
        <v>401</v>
      </c>
      <c r="H497" s="125"/>
    </row>
    <row r="498" spans="2:8" ht="12.75">
      <c r="B498" s="80"/>
      <c r="C498" s="81"/>
      <c r="D498" s="82"/>
      <c r="E498" s="81"/>
      <c r="F498" s="83"/>
      <c r="G498" s="80"/>
      <c r="H498" s="123"/>
    </row>
    <row r="499" spans="2:8" ht="12.75">
      <c r="B499" s="96"/>
      <c r="C499" s="103"/>
      <c r="D499" s="104"/>
      <c r="E499" s="103"/>
      <c r="F499" s="105"/>
      <c r="G499" s="96" t="s">
        <v>480</v>
      </c>
      <c r="H499" s="126">
        <f>SUM(H7+H269+H365+H369+H408+H411+H418+H435+H447+H465+H471+H485+H497)</f>
        <v>0</v>
      </c>
    </row>
    <row r="500" spans="2:8" ht="13.5" thickBot="1">
      <c r="B500" s="106"/>
      <c r="C500" s="107"/>
      <c r="D500" s="108"/>
      <c r="E500" s="107"/>
      <c r="F500" s="109"/>
      <c r="G500" s="106"/>
      <c r="H500" s="127"/>
    </row>
  </sheetData>
  <sheetProtection/>
  <mergeCells count="1">
    <mergeCell ref="B1:H1"/>
  </mergeCells>
  <printOptions horizontalCentered="1"/>
  <pageMargins left="0.2362204724409449" right="0.2362204724409449" top="0.52" bottom="0.6" header="0.22" footer="0.3937007874015748"/>
  <pageSetup horizontalDpi="600" verticalDpi="600" orientation="portrait" r:id="rId1"/>
  <headerFooter alignWithMargins="0">
    <oddHeader>&amp;LSALUD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94" customWidth="1"/>
    <col min="6" max="6" width="54.7109375" style="0" customWidth="1"/>
    <col min="7" max="7" width="14.7109375" style="2" customWidth="1"/>
  </cols>
  <sheetData>
    <row r="1" spans="2:7" s="34" customFormat="1" ht="12.75" customHeight="1">
      <c r="B1" s="360" t="s">
        <v>477</v>
      </c>
      <c r="C1" s="360"/>
      <c r="D1" s="360"/>
      <c r="E1" s="360"/>
      <c r="F1" s="360"/>
      <c r="G1" s="360"/>
    </row>
    <row r="2" spans="2:7" s="34" customFormat="1" ht="12.75" customHeight="1">
      <c r="B2" s="180"/>
      <c r="C2" s="180"/>
      <c r="D2" s="180"/>
      <c r="E2" s="187"/>
      <c r="F2" s="186"/>
      <c r="G2" s="55"/>
    </row>
    <row r="3" spans="2:7" s="34" customFormat="1" ht="12.75" customHeight="1">
      <c r="B3" s="180"/>
      <c r="C3" s="180"/>
      <c r="D3" s="180"/>
      <c r="E3" s="187"/>
      <c r="F3" s="167" t="s">
        <v>402</v>
      </c>
      <c r="G3" s="55"/>
    </row>
    <row r="4" spans="1:6" s="182" customFormat="1" ht="13.5" thickBot="1">
      <c r="A4" s="55"/>
      <c r="B4" s="55"/>
      <c r="C4" s="55"/>
      <c r="D4" s="55"/>
      <c r="E4" s="207"/>
      <c r="F4" s="185"/>
    </row>
    <row r="5" spans="2:7" ht="78" thickBot="1">
      <c r="B5" s="118" t="s">
        <v>6</v>
      </c>
      <c r="C5" s="168" t="s">
        <v>7</v>
      </c>
      <c r="D5" s="118" t="s">
        <v>8</v>
      </c>
      <c r="E5" s="118" t="s">
        <v>403</v>
      </c>
      <c r="F5" s="169" t="s">
        <v>1</v>
      </c>
      <c r="G5" s="120" t="s">
        <v>17</v>
      </c>
    </row>
    <row r="6" spans="2:7" ht="12.75">
      <c r="B6" s="170"/>
      <c r="C6" s="171"/>
      <c r="D6" s="172"/>
      <c r="E6" s="188"/>
      <c r="F6" s="173"/>
      <c r="G6" s="133"/>
    </row>
    <row r="7" spans="2:7" ht="18">
      <c r="B7" s="175" t="s">
        <v>4</v>
      </c>
      <c r="C7" s="13"/>
      <c r="D7" s="13"/>
      <c r="E7" s="189"/>
      <c r="F7" s="176" t="s">
        <v>405</v>
      </c>
      <c r="G7" s="125">
        <f>SUM(G8+G25+G31+G32)</f>
        <v>0</v>
      </c>
    </row>
    <row r="8" spans="2:7" ht="12.75">
      <c r="B8" s="19" t="s">
        <v>4</v>
      </c>
      <c r="C8" s="20" t="s">
        <v>2</v>
      </c>
      <c r="D8" s="20"/>
      <c r="E8" s="190"/>
      <c r="F8" s="74" t="s">
        <v>406</v>
      </c>
      <c r="G8" s="121">
        <f>SUM(G9+G12+G16+G22+G24)</f>
        <v>0</v>
      </c>
    </row>
    <row r="9" spans="2:7" ht="12.75">
      <c r="B9" s="35" t="s">
        <v>4</v>
      </c>
      <c r="C9" s="36" t="s">
        <v>2</v>
      </c>
      <c r="D9" s="36" t="s">
        <v>21</v>
      </c>
      <c r="E9" s="49"/>
      <c r="F9" s="62" t="s">
        <v>407</v>
      </c>
      <c r="G9" s="123">
        <f>SUM(G10:G11)</f>
        <v>0</v>
      </c>
    </row>
    <row r="10" spans="2:7" ht="12.75">
      <c r="B10" s="227" t="s">
        <v>4</v>
      </c>
      <c r="C10" s="228" t="s">
        <v>2</v>
      </c>
      <c r="D10" s="228" t="s">
        <v>21</v>
      </c>
      <c r="E10" s="222" t="s">
        <v>21</v>
      </c>
      <c r="F10" s="229" t="s">
        <v>408</v>
      </c>
      <c r="G10" s="113"/>
    </row>
    <row r="11" spans="2:7" ht="12.75">
      <c r="B11" s="227" t="s">
        <v>4</v>
      </c>
      <c r="C11" s="228" t="s">
        <v>2</v>
      </c>
      <c r="D11" s="228" t="s">
        <v>21</v>
      </c>
      <c r="E11" s="222" t="s">
        <v>24</v>
      </c>
      <c r="F11" s="229" t="s">
        <v>409</v>
      </c>
      <c r="G11" s="113"/>
    </row>
    <row r="12" spans="2:7" ht="12.75">
      <c r="B12" s="35" t="s">
        <v>4</v>
      </c>
      <c r="C12" s="36" t="s">
        <v>2</v>
      </c>
      <c r="D12" s="36" t="s">
        <v>24</v>
      </c>
      <c r="E12" s="49"/>
      <c r="F12" s="62" t="s">
        <v>410</v>
      </c>
      <c r="G12" s="123">
        <f>SUM(G13:G15)</f>
        <v>0</v>
      </c>
    </row>
    <row r="13" spans="2:7" ht="12.75">
      <c r="B13" s="227" t="s">
        <v>4</v>
      </c>
      <c r="C13" s="227" t="s">
        <v>2</v>
      </c>
      <c r="D13" s="228" t="s">
        <v>24</v>
      </c>
      <c r="E13" s="222" t="s">
        <v>21</v>
      </c>
      <c r="F13" s="229" t="s">
        <v>411</v>
      </c>
      <c r="G13" s="113"/>
    </row>
    <row r="14" spans="2:7" ht="12.75">
      <c r="B14" s="227" t="s">
        <v>4</v>
      </c>
      <c r="C14" s="227" t="s">
        <v>2</v>
      </c>
      <c r="D14" s="228" t="s">
        <v>24</v>
      </c>
      <c r="E14" s="222" t="s">
        <v>24</v>
      </c>
      <c r="F14" s="229" t="s">
        <v>412</v>
      </c>
      <c r="G14" s="113"/>
    </row>
    <row r="15" spans="2:7" ht="12.75">
      <c r="B15" s="227" t="s">
        <v>4</v>
      </c>
      <c r="C15" s="227" t="s">
        <v>2</v>
      </c>
      <c r="D15" s="228" t="s">
        <v>24</v>
      </c>
      <c r="E15" s="222" t="s">
        <v>28</v>
      </c>
      <c r="F15" s="229" t="s">
        <v>413</v>
      </c>
      <c r="G15" s="113"/>
    </row>
    <row r="16" spans="2:7" ht="12.75">
      <c r="B16" s="35" t="s">
        <v>4</v>
      </c>
      <c r="C16" s="36" t="s">
        <v>2</v>
      </c>
      <c r="D16" s="36" t="s">
        <v>28</v>
      </c>
      <c r="E16" s="49"/>
      <c r="F16" s="62" t="s">
        <v>414</v>
      </c>
      <c r="G16" s="123">
        <f>SUM(G17:G21)</f>
        <v>0</v>
      </c>
    </row>
    <row r="17" spans="2:7" ht="12.75">
      <c r="B17" s="227" t="s">
        <v>4</v>
      </c>
      <c r="C17" s="228" t="s">
        <v>2</v>
      </c>
      <c r="D17" s="228" t="s">
        <v>28</v>
      </c>
      <c r="E17" s="222" t="s">
        <v>21</v>
      </c>
      <c r="F17" s="229" t="s">
        <v>415</v>
      </c>
      <c r="G17" s="113"/>
    </row>
    <row r="18" spans="2:7" ht="12.75">
      <c r="B18" s="227" t="s">
        <v>4</v>
      </c>
      <c r="C18" s="228" t="s">
        <v>2</v>
      </c>
      <c r="D18" s="228" t="s">
        <v>28</v>
      </c>
      <c r="E18" s="222" t="s">
        <v>24</v>
      </c>
      <c r="F18" s="229" t="s">
        <v>416</v>
      </c>
      <c r="G18" s="113"/>
    </row>
    <row r="19" spans="2:7" ht="12.75">
      <c r="B19" s="227" t="s">
        <v>4</v>
      </c>
      <c r="C19" s="228" t="s">
        <v>2</v>
      </c>
      <c r="D19" s="228" t="s">
        <v>28</v>
      </c>
      <c r="E19" s="222" t="s">
        <v>28</v>
      </c>
      <c r="F19" s="229" t="s">
        <v>417</v>
      </c>
      <c r="G19" s="113"/>
    </row>
    <row r="20" spans="2:7" ht="12.75">
      <c r="B20" s="227" t="s">
        <v>4</v>
      </c>
      <c r="C20" s="228" t="s">
        <v>2</v>
      </c>
      <c r="D20" s="228" t="s">
        <v>28</v>
      </c>
      <c r="E20" s="222" t="s">
        <v>32</v>
      </c>
      <c r="F20" s="229" t="s">
        <v>418</v>
      </c>
      <c r="G20" s="113"/>
    </row>
    <row r="21" spans="2:7" ht="12.75">
      <c r="B21" s="227" t="s">
        <v>4</v>
      </c>
      <c r="C21" s="228" t="s">
        <v>2</v>
      </c>
      <c r="D21" s="228" t="s">
        <v>28</v>
      </c>
      <c r="E21" s="230" t="s">
        <v>60</v>
      </c>
      <c r="F21" s="229" t="s">
        <v>248</v>
      </c>
      <c r="G21" s="113"/>
    </row>
    <row r="22" spans="2:7" ht="12.75">
      <c r="B22" s="35" t="s">
        <v>4</v>
      </c>
      <c r="C22" s="36" t="s">
        <v>2</v>
      </c>
      <c r="D22" s="36" t="s">
        <v>32</v>
      </c>
      <c r="E22" s="49"/>
      <c r="F22" s="62" t="s">
        <v>419</v>
      </c>
      <c r="G22" s="123">
        <f>SUM(G23)</f>
        <v>0</v>
      </c>
    </row>
    <row r="23" spans="2:7" ht="12.75">
      <c r="B23" s="227" t="s">
        <v>4</v>
      </c>
      <c r="C23" s="228" t="s">
        <v>2</v>
      </c>
      <c r="D23" s="228" t="s">
        <v>32</v>
      </c>
      <c r="E23" s="222" t="s">
        <v>21</v>
      </c>
      <c r="F23" s="229" t="s">
        <v>420</v>
      </c>
      <c r="G23" s="113"/>
    </row>
    <row r="24" spans="2:7" ht="12.75">
      <c r="B24" s="220" t="s">
        <v>4</v>
      </c>
      <c r="C24" s="221" t="s">
        <v>2</v>
      </c>
      <c r="D24" s="221" t="s">
        <v>60</v>
      </c>
      <c r="E24" s="222"/>
      <c r="F24" s="223" t="s">
        <v>209</v>
      </c>
      <c r="G24" s="113"/>
    </row>
    <row r="25" spans="2:7" ht="12.75">
      <c r="B25" s="19" t="s">
        <v>4</v>
      </c>
      <c r="C25" s="20" t="s">
        <v>3</v>
      </c>
      <c r="D25" s="20"/>
      <c r="E25" s="190"/>
      <c r="F25" s="74" t="s">
        <v>421</v>
      </c>
      <c r="G25" s="121">
        <f>SUM(G26+G29+G30)</f>
        <v>0</v>
      </c>
    </row>
    <row r="26" spans="2:7" ht="12.75">
      <c r="B26" s="35" t="s">
        <v>4</v>
      </c>
      <c r="C26" s="36" t="s">
        <v>3</v>
      </c>
      <c r="D26" s="36" t="s">
        <v>21</v>
      </c>
      <c r="E26" s="49"/>
      <c r="F26" s="62" t="s">
        <v>422</v>
      </c>
      <c r="G26" s="123">
        <f>SUM(G27:G28)</f>
        <v>0</v>
      </c>
    </row>
    <row r="27" spans="2:7" ht="12.75">
      <c r="B27" s="227" t="s">
        <v>4</v>
      </c>
      <c r="C27" s="228" t="s">
        <v>3</v>
      </c>
      <c r="D27" s="228" t="s">
        <v>21</v>
      </c>
      <c r="E27" s="222" t="s">
        <v>21</v>
      </c>
      <c r="F27" s="229" t="s">
        <v>408</v>
      </c>
      <c r="G27" s="113"/>
    </row>
    <row r="28" spans="2:7" ht="12.75">
      <c r="B28" s="227" t="s">
        <v>4</v>
      </c>
      <c r="C28" s="228" t="s">
        <v>3</v>
      </c>
      <c r="D28" s="228" t="s">
        <v>21</v>
      </c>
      <c r="E28" s="222" t="s">
        <v>24</v>
      </c>
      <c r="F28" s="229" t="s">
        <v>409</v>
      </c>
      <c r="G28" s="113"/>
    </row>
    <row r="29" spans="2:7" ht="12.75">
      <c r="B29" s="220" t="s">
        <v>4</v>
      </c>
      <c r="C29" s="221" t="s">
        <v>3</v>
      </c>
      <c r="D29" s="221" t="s">
        <v>24</v>
      </c>
      <c r="E29" s="222"/>
      <c r="F29" s="223" t="s">
        <v>423</v>
      </c>
      <c r="G29" s="113"/>
    </row>
    <row r="30" spans="2:7" ht="12.75">
      <c r="B30" s="220" t="s">
        <v>4</v>
      </c>
      <c r="C30" s="221" t="s">
        <v>3</v>
      </c>
      <c r="D30" s="221" t="s">
        <v>60</v>
      </c>
      <c r="E30" s="222"/>
      <c r="F30" s="223" t="s">
        <v>248</v>
      </c>
      <c r="G30" s="113"/>
    </row>
    <row r="31" spans="2:7" ht="12.75">
      <c r="B31" s="216" t="s">
        <v>4</v>
      </c>
      <c r="C31" s="217" t="s">
        <v>4</v>
      </c>
      <c r="D31" s="217"/>
      <c r="E31" s="218"/>
      <c r="F31" s="231" t="s">
        <v>424</v>
      </c>
      <c r="G31" s="114"/>
    </row>
    <row r="32" spans="2:7" ht="12.75">
      <c r="B32" s="216" t="s">
        <v>4</v>
      </c>
      <c r="C32" s="217" t="s">
        <v>339</v>
      </c>
      <c r="D32" s="217"/>
      <c r="E32" s="218"/>
      <c r="F32" s="219" t="s">
        <v>425</v>
      </c>
      <c r="G32" s="114"/>
    </row>
    <row r="33" spans="2:7" ht="12.75">
      <c r="B33" s="224"/>
      <c r="C33" s="225"/>
      <c r="D33" s="225"/>
      <c r="E33" s="222"/>
      <c r="F33" s="226"/>
      <c r="G33" s="113"/>
    </row>
    <row r="34" spans="2:7" ht="12.75">
      <c r="B34" s="224"/>
      <c r="C34" s="225"/>
      <c r="D34" s="225"/>
      <c r="E34" s="222"/>
      <c r="F34" s="235"/>
      <c r="G34" s="113"/>
    </row>
    <row r="35" spans="2:7" ht="12.75">
      <c r="B35" s="12" t="s">
        <v>249</v>
      </c>
      <c r="C35" s="13"/>
      <c r="D35" s="13"/>
      <c r="E35" s="189"/>
      <c r="F35" s="174" t="s">
        <v>316</v>
      </c>
      <c r="G35" s="125">
        <f>SUM(G36+G37+G56+G57+G58+G59)</f>
        <v>0</v>
      </c>
    </row>
    <row r="36" spans="2:7" ht="12.75">
      <c r="B36" s="216" t="s">
        <v>249</v>
      </c>
      <c r="C36" s="217" t="s">
        <v>2</v>
      </c>
      <c r="D36" s="217"/>
      <c r="E36" s="218"/>
      <c r="F36" s="219" t="s">
        <v>426</v>
      </c>
      <c r="G36" s="114"/>
    </row>
    <row r="37" spans="2:7" ht="12.75">
      <c r="B37" s="19" t="s">
        <v>249</v>
      </c>
      <c r="C37" s="20" t="s">
        <v>4</v>
      </c>
      <c r="D37" s="20"/>
      <c r="E37" s="190"/>
      <c r="F37" s="74" t="s">
        <v>427</v>
      </c>
      <c r="G37" s="121">
        <f>SUM(G38+G41+G43+G46+G48+G50+G53+G54+G55)</f>
        <v>0</v>
      </c>
    </row>
    <row r="38" spans="2:7" ht="12.75">
      <c r="B38" s="139" t="s">
        <v>249</v>
      </c>
      <c r="C38" s="138" t="s">
        <v>4</v>
      </c>
      <c r="D38" s="138" t="s">
        <v>21</v>
      </c>
      <c r="E38" s="53"/>
      <c r="F38" s="202" t="s">
        <v>482</v>
      </c>
      <c r="G38" s="123">
        <f>SUM(G39:G40)</f>
        <v>0</v>
      </c>
    </row>
    <row r="39" spans="2:7" ht="12.75">
      <c r="B39" s="236" t="s">
        <v>249</v>
      </c>
      <c r="C39" s="237" t="s">
        <v>4</v>
      </c>
      <c r="D39" s="237" t="s">
        <v>21</v>
      </c>
      <c r="E39" s="230" t="s">
        <v>21</v>
      </c>
      <c r="F39" s="239" t="s">
        <v>483</v>
      </c>
      <c r="G39" s="113"/>
    </row>
    <row r="40" spans="2:7" ht="12.75">
      <c r="B40" s="236" t="s">
        <v>249</v>
      </c>
      <c r="C40" s="237" t="s">
        <v>4</v>
      </c>
      <c r="D40" s="237" t="s">
        <v>21</v>
      </c>
      <c r="E40" s="230" t="s">
        <v>24</v>
      </c>
      <c r="F40" s="239" t="s">
        <v>484</v>
      </c>
      <c r="G40" s="113"/>
    </row>
    <row r="41" spans="2:7" ht="12.75">
      <c r="B41" s="139" t="s">
        <v>428</v>
      </c>
      <c r="C41" s="138" t="s">
        <v>4</v>
      </c>
      <c r="D41" s="138" t="s">
        <v>24</v>
      </c>
      <c r="E41" s="53"/>
      <c r="F41" s="202" t="s">
        <v>486</v>
      </c>
      <c r="G41" s="123">
        <f>SUM(G42)</f>
        <v>0</v>
      </c>
    </row>
    <row r="42" spans="2:7" ht="12.75">
      <c r="B42" s="236" t="s">
        <v>428</v>
      </c>
      <c r="C42" s="237" t="s">
        <v>4</v>
      </c>
      <c r="D42" s="237" t="s">
        <v>24</v>
      </c>
      <c r="E42" s="230" t="s">
        <v>21</v>
      </c>
      <c r="F42" s="239" t="s">
        <v>485</v>
      </c>
      <c r="G42" s="113"/>
    </row>
    <row r="43" spans="2:7" ht="12.75">
      <c r="B43" s="139" t="s">
        <v>249</v>
      </c>
      <c r="C43" s="138" t="s">
        <v>4</v>
      </c>
      <c r="D43" s="138" t="s">
        <v>28</v>
      </c>
      <c r="E43" s="53"/>
      <c r="F43" s="202" t="s">
        <v>487</v>
      </c>
      <c r="G43" s="123">
        <f>SUM(G44:G45)</f>
        <v>0</v>
      </c>
    </row>
    <row r="44" spans="2:7" ht="12.75">
      <c r="B44" s="236" t="s">
        <v>249</v>
      </c>
      <c r="C44" s="237" t="s">
        <v>4</v>
      </c>
      <c r="D44" s="237" t="s">
        <v>28</v>
      </c>
      <c r="E44" s="230" t="s">
        <v>21</v>
      </c>
      <c r="F44" s="239" t="s">
        <v>488</v>
      </c>
      <c r="G44" s="113"/>
    </row>
    <row r="45" spans="2:7" ht="12.75">
      <c r="B45" s="236" t="s">
        <v>249</v>
      </c>
      <c r="C45" s="237" t="s">
        <v>4</v>
      </c>
      <c r="D45" s="237" t="s">
        <v>28</v>
      </c>
      <c r="E45" s="230" t="s">
        <v>24</v>
      </c>
      <c r="F45" s="239" t="s">
        <v>489</v>
      </c>
      <c r="G45" s="113"/>
    </row>
    <row r="46" spans="2:7" ht="12.75">
      <c r="B46" s="139" t="s">
        <v>249</v>
      </c>
      <c r="C46" s="138" t="s">
        <v>4</v>
      </c>
      <c r="D46" s="138" t="s">
        <v>32</v>
      </c>
      <c r="E46" s="53"/>
      <c r="F46" s="202" t="s">
        <v>490</v>
      </c>
      <c r="G46" s="123">
        <f>SUM(G47)</f>
        <v>0</v>
      </c>
    </row>
    <row r="47" spans="2:7" ht="12.75">
      <c r="B47" s="236" t="s">
        <v>249</v>
      </c>
      <c r="C47" s="237" t="s">
        <v>4</v>
      </c>
      <c r="D47" s="237" t="s">
        <v>32</v>
      </c>
      <c r="E47" s="230" t="s">
        <v>21</v>
      </c>
      <c r="F47" s="239" t="s">
        <v>491</v>
      </c>
      <c r="G47" s="113"/>
    </row>
    <row r="48" spans="2:7" ht="12.75">
      <c r="B48" s="139" t="s">
        <v>249</v>
      </c>
      <c r="C48" s="138" t="s">
        <v>4</v>
      </c>
      <c r="D48" s="138" t="s">
        <v>38</v>
      </c>
      <c r="E48" s="53"/>
      <c r="F48" s="202" t="s">
        <v>492</v>
      </c>
      <c r="G48" s="123">
        <f>SUM(G49)</f>
        <v>0</v>
      </c>
    </row>
    <row r="49" spans="2:7" ht="12.75">
      <c r="B49" s="236" t="s">
        <v>249</v>
      </c>
      <c r="C49" s="237" t="s">
        <v>4</v>
      </c>
      <c r="D49" s="237" t="s">
        <v>38</v>
      </c>
      <c r="E49" s="230" t="s">
        <v>21</v>
      </c>
      <c r="F49" s="239" t="s">
        <v>493</v>
      </c>
      <c r="G49" s="113"/>
    </row>
    <row r="50" spans="2:7" ht="12.75">
      <c r="B50" s="139" t="s">
        <v>249</v>
      </c>
      <c r="C50" s="138" t="s">
        <v>4</v>
      </c>
      <c r="D50" s="138" t="s">
        <v>40</v>
      </c>
      <c r="E50" s="53"/>
      <c r="F50" s="202" t="s">
        <v>494</v>
      </c>
      <c r="G50" s="123">
        <f>SUM(G51:G52)</f>
        <v>0</v>
      </c>
    </row>
    <row r="51" spans="2:7" ht="12.75">
      <c r="B51" s="236" t="s">
        <v>249</v>
      </c>
      <c r="C51" s="237" t="s">
        <v>4</v>
      </c>
      <c r="D51" s="237" t="s">
        <v>40</v>
      </c>
      <c r="E51" s="230" t="s">
        <v>21</v>
      </c>
      <c r="F51" s="239" t="s">
        <v>495</v>
      </c>
      <c r="G51" s="113"/>
    </row>
    <row r="52" spans="2:7" ht="12.75">
      <c r="B52" s="236" t="s">
        <v>249</v>
      </c>
      <c r="C52" s="237" t="s">
        <v>4</v>
      </c>
      <c r="D52" s="237" t="s">
        <v>40</v>
      </c>
      <c r="E52" s="230" t="s">
        <v>24</v>
      </c>
      <c r="F52" s="239" t="s">
        <v>496</v>
      </c>
      <c r="G52" s="113"/>
    </row>
    <row r="53" spans="2:7" ht="12.75">
      <c r="B53" s="236" t="s">
        <v>249</v>
      </c>
      <c r="C53" s="237" t="s">
        <v>4</v>
      </c>
      <c r="D53" s="237" t="s">
        <v>60</v>
      </c>
      <c r="E53" s="230"/>
      <c r="F53" s="238" t="s">
        <v>430</v>
      </c>
      <c r="G53" s="113"/>
    </row>
    <row r="54" spans="2:7" ht="12.75">
      <c r="B54" s="236" t="s">
        <v>249</v>
      </c>
      <c r="C54" s="237" t="s">
        <v>4</v>
      </c>
      <c r="D54" s="237" t="s">
        <v>497</v>
      </c>
      <c r="E54" s="230"/>
      <c r="F54" s="238" t="s">
        <v>429</v>
      </c>
      <c r="G54" s="113"/>
    </row>
    <row r="55" spans="2:7" ht="12.75">
      <c r="B55" s="236" t="s">
        <v>249</v>
      </c>
      <c r="C55" s="237" t="s">
        <v>4</v>
      </c>
      <c r="D55" s="237" t="s">
        <v>404</v>
      </c>
      <c r="E55" s="230"/>
      <c r="F55" s="238" t="s">
        <v>498</v>
      </c>
      <c r="G55" s="113"/>
    </row>
    <row r="56" spans="2:7" ht="12.75">
      <c r="B56" s="19" t="s">
        <v>249</v>
      </c>
      <c r="C56" s="20" t="s">
        <v>5</v>
      </c>
      <c r="D56" s="20"/>
      <c r="E56" s="22"/>
      <c r="F56" s="74" t="s">
        <v>534</v>
      </c>
      <c r="G56" s="260"/>
    </row>
    <row r="57" spans="2:7" ht="12.75">
      <c r="B57" s="19" t="s">
        <v>249</v>
      </c>
      <c r="C57" s="20" t="s">
        <v>249</v>
      </c>
      <c r="D57" s="20"/>
      <c r="E57" s="22"/>
      <c r="F57" s="74" t="s">
        <v>535</v>
      </c>
      <c r="G57" s="260"/>
    </row>
    <row r="58" spans="2:7" ht="12.75">
      <c r="B58" s="19" t="s">
        <v>249</v>
      </c>
      <c r="C58" s="20" t="s">
        <v>259</v>
      </c>
      <c r="D58" s="20"/>
      <c r="E58" s="22"/>
      <c r="F58" s="74" t="s">
        <v>536</v>
      </c>
      <c r="G58" s="260"/>
    </row>
    <row r="59" spans="2:7" ht="12.75">
      <c r="B59" s="19" t="s">
        <v>249</v>
      </c>
      <c r="C59" s="20" t="s">
        <v>268</v>
      </c>
      <c r="D59" s="20"/>
      <c r="E59" s="22"/>
      <c r="F59" s="74" t="s">
        <v>537</v>
      </c>
      <c r="G59" s="260"/>
    </row>
    <row r="60" spans="2:7" ht="12.75">
      <c r="B60" s="240"/>
      <c r="C60" s="241"/>
      <c r="D60" s="241"/>
      <c r="E60" s="222"/>
      <c r="F60" s="235"/>
      <c r="G60" s="113"/>
    </row>
    <row r="61" spans="2:7" ht="12.75">
      <c r="B61" s="12" t="s">
        <v>259</v>
      </c>
      <c r="C61" s="13"/>
      <c r="D61" s="13"/>
      <c r="E61" s="189"/>
      <c r="F61" s="174" t="s">
        <v>431</v>
      </c>
      <c r="G61" s="125">
        <f>SUM(G62:G66)</f>
        <v>0</v>
      </c>
    </row>
    <row r="62" spans="2:7" ht="12.75">
      <c r="B62" s="216" t="s">
        <v>259</v>
      </c>
      <c r="C62" s="217" t="s">
        <v>2</v>
      </c>
      <c r="D62" s="217"/>
      <c r="E62" s="218"/>
      <c r="F62" s="219" t="s">
        <v>432</v>
      </c>
      <c r="G62" s="114"/>
    </row>
    <row r="63" spans="2:7" ht="12.75">
      <c r="B63" s="216" t="s">
        <v>259</v>
      </c>
      <c r="C63" s="217" t="s">
        <v>3</v>
      </c>
      <c r="D63" s="217"/>
      <c r="E63" s="218"/>
      <c r="F63" s="219" t="s">
        <v>433</v>
      </c>
      <c r="G63" s="114"/>
    </row>
    <row r="64" spans="2:7" ht="12.75">
      <c r="B64" s="216" t="s">
        <v>259</v>
      </c>
      <c r="C64" s="217" t="s">
        <v>4</v>
      </c>
      <c r="D64" s="217"/>
      <c r="E64" s="218"/>
      <c r="F64" s="219" t="s">
        <v>434</v>
      </c>
      <c r="G64" s="114"/>
    </row>
    <row r="65" spans="2:7" ht="12.75">
      <c r="B65" s="216" t="s">
        <v>259</v>
      </c>
      <c r="C65" s="217" t="s">
        <v>5</v>
      </c>
      <c r="D65" s="217"/>
      <c r="E65" s="218"/>
      <c r="F65" s="219" t="s">
        <v>435</v>
      </c>
      <c r="G65" s="114"/>
    </row>
    <row r="66" spans="2:7" ht="12.75">
      <c r="B66" s="216" t="s">
        <v>259</v>
      </c>
      <c r="C66" s="217" t="s">
        <v>339</v>
      </c>
      <c r="D66" s="217"/>
      <c r="E66" s="218"/>
      <c r="F66" s="219" t="s">
        <v>436</v>
      </c>
      <c r="G66" s="114"/>
    </row>
    <row r="67" spans="2:7" ht="12.75">
      <c r="B67" s="240"/>
      <c r="C67" s="241"/>
      <c r="D67" s="241"/>
      <c r="E67" s="222"/>
      <c r="F67" s="235"/>
      <c r="G67" s="113"/>
    </row>
    <row r="68" spans="2:7" ht="12.75">
      <c r="B68" s="12" t="s">
        <v>268</v>
      </c>
      <c r="C68" s="13"/>
      <c r="D68" s="13"/>
      <c r="E68" s="189"/>
      <c r="F68" s="174" t="s">
        <v>437</v>
      </c>
      <c r="G68" s="125">
        <f>SUM(G69:G70)</f>
        <v>0</v>
      </c>
    </row>
    <row r="69" spans="2:7" ht="12.75">
      <c r="B69" s="216" t="s">
        <v>268</v>
      </c>
      <c r="C69" s="217" t="s">
        <v>2</v>
      </c>
      <c r="D69" s="217"/>
      <c r="E69" s="218"/>
      <c r="F69" s="219" t="s">
        <v>438</v>
      </c>
      <c r="G69" s="114"/>
    </row>
    <row r="70" spans="2:7" ht="12.75">
      <c r="B70" s="216" t="s">
        <v>268</v>
      </c>
      <c r="C70" s="217" t="s">
        <v>3</v>
      </c>
      <c r="D70" s="217"/>
      <c r="E70" s="218"/>
      <c r="F70" s="219" t="s">
        <v>439</v>
      </c>
      <c r="G70" s="114"/>
    </row>
    <row r="71" spans="2:7" ht="12.75">
      <c r="B71" s="224"/>
      <c r="C71" s="225"/>
      <c r="D71" s="225"/>
      <c r="E71" s="222"/>
      <c r="F71" s="226"/>
      <c r="G71" s="113"/>
    </row>
    <row r="72" spans="2:7" ht="12.75">
      <c r="B72" s="12" t="s">
        <v>273</v>
      </c>
      <c r="C72" s="13"/>
      <c r="D72" s="13"/>
      <c r="E72" s="189"/>
      <c r="F72" s="174" t="s">
        <v>440</v>
      </c>
      <c r="G72" s="125">
        <f>SUM(G73+G76+G85+G89+G92)</f>
        <v>0</v>
      </c>
    </row>
    <row r="73" spans="2:7" ht="12.75">
      <c r="B73" s="19" t="s">
        <v>273</v>
      </c>
      <c r="C73" s="20" t="s">
        <v>2</v>
      </c>
      <c r="D73" s="20"/>
      <c r="E73" s="190"/>
      <c r="F73" s="177" t="s">
        <v>441</v>
      </c>
      <c r="G73" s="121">
        <f>SUM(G74:G75)</f>
        <v>0</v>
      </c>
    </row>
    <row r="74" spans="2:7" ht="12.75">
      <c r="B74" s="220" t="s">
        <v>273</v>
      </c>
      <c r="C74" s="221" t="s">
        <v>2</v>
      </c>
      <c r="D74" s="221" t="s">
        <v>21</v>
      </c>
      <c r="E74" s="222"/>
      <c r="F74" s="223" t="s">
        <v>442</v>
      </c>
      <c r="G74" s="113"/>
    </row>
    <row r="75" spans="2:7" ht="12.75">
      <c r="B75" s="220" t="s">
        <v>273</v>
      </c>
      <c r="C75" s="221" t="s">
        <v>2</v>
      </c>
      <c r="D75" s="221" t="s">
        <v>24</v>
      </c>
      <c r="E75" s="222"/>
      <c r="F75" s="223" t="s">
        <v>443</v>
      </c>
      <c r="G75" s="113"/>
    </row>
    <row r="76" spans="2:7" ht="12.75">
      <c r="B76" s="19" t="s">
        <v>273</v>
      </c>
      <c r="C76" s="20" t="s">
        <v>3</v>
      </c>
      <c r="D76" s="20"/>
      <c r="E76" s="190"/>
      <c r="F76" s="74" t="s">
        <v>444</v>
      </c>
      <c r="G76" s="121">
        <f>SUM(G77:G84)</f>
        <v>0</v>
      </c>
    </row>
    <row r="77" spans="2:7" ht="12.75">
      <c r="B77" s="227" t="s">
        <v>273</v>
      </c>
      <c r="C77" s="228" t="s">
        <v>3</v>
      </c>
      <c r="D77" s="228" t="s">
        <v>21</v>
      </c>
      <c r="E77" s="222"/>
      <c r="F77" s="229" t="s">
        <v>445</v>
      </c>
      <c r="G77" s="113"/>
    </row>
    <row r="78" spans="2:7" ht="12.75">
      <c r="B78" s="227" t="s">
        <v>273</v>
      </c>
      <c r="C78" s="228" t="s">
        <v>3</v>
      </c>
      <c r="D78" s="228" t="s">
        <v>24</v>
      </c>
      <c r="E78" s="222"/>
      <c r="F78" s="229" t="s">
        <v>446</v>
      </c>
      <c r="G78" s="113"/>
    </row>
    <row r="79" spans="2:7" ht="12.75">
      <c r="B79" s="227" t="s">
        <v>273</v>
      </c>
      <c r="C79" s="228" t="s">
        <v>3</v>
      </c>
      <c r="D79" s="228" t="s">
        <v>28</v>
      </c>
      <c r="E79" s="222"/>
      <c r="F79" s="229" t="s">
        <v>447</v>
      </c>
      <c r="G79" s="113"/>
    </row>
    <row r="80" spans="2:7" ht="12.75">
      <c r="B80" s="236" t="s">
        <v>273</v>
      </c>
      <c r="C80" s="237" t="s">
        <v>3</v>
      </c>
      <c r="D80" s="237" t="s">
        <v>32</v>
      </c>
      <c r="E80" s="230"/>
      <c r="F80" s="239" t="s">
        <v>448</v>
      </c>
      <c r="G80" s="113"/>
    </row>
    <row r="81" spans="2:7" ht="12.75">
      <c r="B81" s="227" t="s">
        <v>273</v>
      </c>
      <c r="C81" s="228" t="s">
        <v>3</v>
      </c>
      <c r="D81" s="228" t="s">
        <v>38</v>
      </c>
      <c r="E81" s="222"/>
      <c r="F81" s="239" t="s">
        <v>449</v>
      </c>
      <c r="G81" s="113"/>
    </row>
    <row r="82" spans="2:7" ht="12.75">
      <c r="B82" s="227" t="s">
        <v>273</v>
      </c>
      <c r="C82" s="228" t="s">
        <v>3</v>
      </c>
      <c r="D82" s="228" t="s">
        <v>40</v>
      </c>
      <c r="E82" s="222"/>
      <c r="F82" s="239" t="s">
        <v>450</v>
      </c>
      <c r="G82" s="113"/>
    </row>
    <row r="83" spans="2:7" ht="12.75">
      <c r="B83" s="227" t="s">
        <v>273</v>
      </c>
      <c r="C83" s="228" t="s">
        <v>3</v>
      </c>
      <c r="D83" s="228" t="s">
        <v>42</v>
      </c>
      <c r="E83" s="222"/>
      <c r="F83" s="239" t="s">
        <v>451</v>
      </c>
      <c r="G83" s="113"/>
    </row>
    <row r="84" spans="2:7" ht="12.75">
      <c r="B84" s="227" t="s">
        <v>273</v>
      </c>
      <c r="C84" s="228" t="s">
        <v>3</v>
      </c>
      <c r="D84" s="228" t="s">
        <v>47</v>
      </c>
      <c r="E84" s="222"/>
      <c r="F84" s="229" t="s">
        <v>452</v>
      </c>
      <c r="G84" s="113"/>
    </row>
    <row r="85" spans="2:7" ht="18.75">
      <c r="B85" s="19" t="s">
        <v>273</v>
      </c>
      <c r="C85" s="20" t="s">
        <v>4</v>
      </c>
      <c r="D85" s="20"/>
      <c r="E85" s="190"/>
      <c r="F85" s="177" t="s">
        <v>453</v>
      </c>
      <c r="G85" s="121">
        <f>SUM(G86:G88)</f>
        <v>0</v>
      </c>
    </row>
    <row r="86" spans="2:7" ht="12.75">
      <c r="B86" s="220" t="s">
        <v>273</v>
      </c>
      <c r="C86" s="221" t="s">
        <v>4</v>
      </c>
      <c r="D86" s="221" t="s">
        <v>21</v>
      </c>
      <c r="E86" s="222"/>
      <c r="F86" s="223" t="s">
        <v>454</v>
      </c>
      <c r="G86" s="113"/>
    </row>
    <row r="87" spans="2:7" ht="12.75">
      <c r="B87" s="220" t="s">
        <v>273</v>
      </c>
      <c r="C87" s="221" t="s">
        <v>4</v>
      </c>
      <c r="D87" s="221" t="s">
        <v>24</v>
      </c>
      <c r="E87" s="222"/>
      <c r="F87" s="223" t="s">
        <v>455</v>
      </c>
      <c r="G87" s="113"/>
    </row>
    <row r="88" spans="2:7" ht="12.75">
      <c r="B88" s="220" t="s">
        <v>273</v>
      </c>
      <c r="C88" s="221" t="s">
        <v>4</v>
      </c>
      <c r="D88" s="221" t="s">
        <v>38</v>
      </c>
      <c r="E88" s="222"/>
      <c r="F88" s="223" t="s">
        <v>456</v>
      </c>
      <c r="G88" s="113"/>
    </row>
    <row r="89" spans="2:7" ht="12.75">
      <c r="B89" s="19" t="s">
        <v>273</v>
      </c>
      <c r="C89" s="20" t="s">
        <v>5</v>
      </c>
      <c r="D89" s="20"/>
      <c r="E89" s="190"/>
      <c r="F89" s="74" t="s">
        <v>457</v>
      </c>
      <c r="G89" s="121">
        <f>SUM(G90:G91)</f>
        <v>0</v>
      </c>
    </row>
    <row r="90" spans="2:7" ht="12.75">
      <c r="B90" s="237" t="s">
        <v>273</v>
      </c>
      <c r="C90" s="237" t="s">
        <v>5</v>
      </c>
      <c r="D90" s="237" t="s">
        <v>21</v>
      </c>
      <c r="E90" s="230"/>
      <c r="F90" s="239" t="s">
        <v>345</v>
      </c>
      <c r="G90" s="113"/>
    </row>
    <row r="91" spans="2:7" ht="12.75">
      <c r="B91" s="237" t="s">
        <v>273</v>
      </c>
      <c r="C91" s="237" t="s">
        <v>5</v>
      </c>
      <c r="D91" s="237" t="s">
        <v>60</v>
      </c>
      <c r="E91" s="230"/>
      <c r="F91" s="239" t="s">
        <v>458</v>
      </c>
      <c r="G91" s="113"/>
    </row>
    <row r="92" spans="2:7" ht="12.75">
      <c r="B92" s="19" t="s">
        <v>273</v>
      </c>
      <c r="C92" s="20" t="s">
        <v>339</v>
      </c>
      <c r="D92" s="20"/>
      <c r="E92" s="190"/>
      <c r="F92" s="74" t="s">
        <v>459</v>
      </c>
      <c r="G92" s="121">
        <f>SUM(G93:G94)</f>
        <v>0</v>
      </c>
    </row>
    <row r="93" spans="2:7" ht="12.75">
      <c r="B93" s="220" t="s">
        <v>273</v>
      </c>
      <c r="C93" s="221" t="s">
        <v>339</v>
      </c>
      <c r="D93" s="221" t="s">
        <v>21</v>
      </c>
      <c r="E93" s="222"/>
      <c r="F93" s="223" t="s">
        <v>460</v>
      </c>
      <c r="G93" s="113"/>
    </row>
    <row r="94" spans="2:7" ht="12.75">
      <c r="B94" s="220" t="s">
        <v>273</v>
      </c>
      <c r="C94" s="221" t="s">
        <v>339</v>
      </c>
      <c r="D94" s="221" t="s">
        <v>60</v>
      </c>
      <c r="E94" s="222"/>
      <c r="F94" s="223" t="s">
        <v>248</v>
      </c>
      <c r="G94" s="113"/>
    </row>
    <row r="95" spans="2:7" ht="12.75">
      <c r="B95" s="224"/>
      <c r="C95" s="225"/>
      <c r="D95" s="225"/>
      <c r="E95" s="222"/>
      <c r="F95" s="226"/>
      <c r="G95" s="113"/>
    </row>
    <row r="96" spans="2:7" ht="12.75">
      <c r="B96" s="224"/>
      <c r="C96" s="225"/>
      <c r="D96" s="225"/>
      <c r="E96" s="222"/>
      <c r="F96" s="226"/>
      <c r="G96" s="113"/>
    </row>
    <row r="97" spans="2:7" ht="12.75">
      <c r="B97" s="12" t="s">
        <v>295</v>
      </c>
      <c r="C97" s="13"/>
      <c r="D97" s="13"/>
      <c r="E97" s="189"/>
      <c r="F97" s="174" t="s">
        <v>461</v>
      </c>
      <c r="G97" s="125">
        <f>SUM(G98:G105)</f>
        <v>0</v>
      </c>
    </row>
    <row r="98" spans="2:7" ht="12.75">
      <c r="B98" s="19" t="s">
        <v>295</v>
      </c>
      <c r="C98" s="20" t="s">
        <v>2</v>
      </c>
      <c r="D98" s="20"/>
      <c r="E98" s="190"/>
      <c r="F98" s="74" t="s">
        <v>348</v>
      </c>
      <c r="G98" s="121"/>
    </row>
    <row r="99" spans="2:7" ht="12.75">
      <c r="B99" s="216" t="s">
        <v>295</v>
      </c>
      <c r="C99" s="217" t="s">
        <v>3</v>
      </c>
      <c r="D99" s="217"/>
      <c r="E99" s="218"/>
      <c r="F99" s="219" t="s">
        <v>349</v>
      </c>
      <c r="G99" s="114"/>
    </row>
    <row r="100" spans="2:7" ht="12.75">
      <c r="B100" s="216" t="s">
        <v>295</v>
      </c>
      <c r="C100" s="217" t="s">
        <v>4</v>
      </c>
      <c r="D100" s="217"/>
      <c r="E100" s="218"/>
      <c r="F100" s="219" t="s">
        <v>350</v>
      </c>
      <c r="G100" s="114"/>
    </row>
    <row r="101" spans="2:7" ht="12.75">
      <c r="B101" s="216" t="s">
        <v>295</v>
      </c>
      <c r="C101" s="217" t="s">
        <v>5</v>
      </c>
      <c r="D101" s="217"/>
      <c r="E101" s="218"/>
      <c r="F101" s="219" t="s">
        <v>351</v>
      </c>
      <c r="G101" s="114"/>
    </row>
    <row r="102" spans="2:7" ht="12.75">
      <c r="B102" s="216" t="s">
        <v>295</v>
      </c>
      <c r="C102" s="217" t="s">
        <v>249</v>
      </c>
      <c r="D102" s="217"/>
      <c r="E102" s="218"/>
      <c r="F102" s="219" t="s">
        <v>352</v>
      </c>
      <c r="G102" s="114"/>
    </row>
    <row r="103" spans="2:7" ht="12.75">
      <c r="B103" s="216" t="s">
        <v>295</v>
      </c>
      <c r="C103" s="217" t="s">
        <v>259</v>
      </c>
      <c r="D103" s="217"/>
      <c r="E103" s="218"/>
      <c r="F103" s="219" t="s">
        <v>355</v>
      </c>
      <c r="G103" s="114"/>
    </row>
    <row r="104" spans="2:7" ht="12.75">
      <c r="B104" s="216" t="s">
        <v>295</v>
      </c>
      <c r="C104" s="217" t="s">
        <v>268</v>
      </c>
      <c r="D104" s="217"/>
      <c r="E104" s="218"/>
      <c r="F104" s="219" t="s">
        <v>358</v>
      </c>
      <c r="G104" s="114"/>
    </row>
    <row r="105" spans="2:7" ht="12.75">
      <c r="B105" s="216" t="s">
        <v>295</v>
      </c>
      <c r="C105" s="217" t="s">
        <v>339</v>
      </c>
      <c r="D105" s="217"/>
      <c r="E105" s="218"/>
      <c r="F105" s="219" t="s">
        <v>361</v>
      </c>
      <c r="G105" s="114"/>
    </row>
    <row r="106" spans="2:7" ht="12.75">
      <c r="B106" s="240"/>
      <c r="C106" s="241"/>
      <c r="D106" s="241"/>
      <c r="E106" s="222"/>
      <c r="F106" s="235"/>
      <c r="G106" s="113"/>
    </row>
    <row r="107" spans="2:7" ht="12.75">
      <c r="B107" s="12" t="s">
        <v>301</v>
      </c>
      <c r="C107" s="13"/>
      <c r="D107" s="13"/>
      <c r="E107" s="189"/>
      <c r="F107" s="174" t="s">
        <v>462</v>
      </c>
      <c r="G107" s="125">
        <f>SUM(G108+G113+G114)</f>
        <v>0</v>
      </c>
    </row>
    <row r="108" spans="2:7" ht="12.75">
      <c r="B108" s="19" t="s">
        <v>301</v>
      </c>
      <c r="C108" s="20" t="s">
        <v>2</v>
      </c>
      <c r="D108" s="20"/>
      <c r="E108" s="190"/>
      <c r="F108" s="74" t="s">
        <v>463</v>
      </c>
      <c r="G108" s="121">
        <f>SUM(G109:G112)</f>
        <v>0</v>
      </c>
    </row>
    <row r="109" spans="2:7" ht="12.75">
      <c r="B109" s="242" t="s">
        <v>301</v>
      </c>
      <c r="C109" s="243" t="s">
        <v>2</v>
      </c>
      <c r="D109" s="221" t="s">
        <v>21</v>
      </c>
      <c r="E109" s="222"/>
      <c r="F109" s="223" t="s">
        <v>364</v>
      </c>
      <c r="G109" s="113"/>
    </row>
    <row r="110" spans="2:7" ht="12.75">
      <c r="B110" s="232" t="s">
        <v>301</v>
      </c>
      <c r="C110" s="244" t="s">
        <v>2</v>
      </c>
      <c r="D110" s="233" t="s">
        <v>28</v>
      </c>
      <c r="E110" s="230"/>
      <c r="F110" s="234" t="s">
        <v>366</v>
      </c>
      <c r="G110" s="113"/>
    </row>
    <row r="111" spans="2:7" ht="12.75">
      <c r="B111" s="242" t="s">
        <v>301</v>
      </c>
      <c r="C111" s="243" t="s">
        <v>2</v>
      </c>
      <c r="D111" s="221" t="s">
        <v>38</v>
      </c>
      <c r="E111" s="222"/>
      <c r="F111" s="223" t="s">
        <v>368</v>
      </c>
      <c r="G111" s="113"/>
    </row>
    <row r="112" spans="2:7" ht="12.75">
      <c r="B112" s="242" t="s">
        <v>301</v>
      </c>
      <c r="C112" s="243" t="s">
        <v>2</v>
      </c>
      <c r="D112" s="221" t="s">
        <v>60</v>
      </c>
      <c r="E112" s="222"/>
      <c r="F112" s="223" t="s">
        <v>248</v>
      </c>
      <c r="G112" s="113"/>
    </row>
    <row r="113" spans="2:7" ht="12.75">
      <c r="B113" s="216" t="s">
        <v>301</v>
      </c>
      <c r="C113" s="217" t="s">
        <v>3</v>
      </c>
      <c r="D113" s="217"/>
      <c r="E113" s="218"/>
      <c r="F113" s="231" t="s">
        <v>464</v>
      </c>
      <c r="G113" s="114"/>
    </row>
    <row r="114" spans="2:7" ht="12.75">
      <c r="B114" s="216" t="s">
        <v>301</v>
      </c>
      <c r="C114" s="217" t="s">
        <v>339</v>
      </c>
      <c r="D114" s="217"/>
      <c r="E114" s="218"/>
      <c r="F114" s="219" t="s">
        <v>371</v>
      </c>
      <c r="G114" s="114"/>
    </row>
    <row r="115" spans="2:7" ht="12.75">
      <c r="B115" s="224"/>
      <c r="C115" s="225"/>
      <c r="D115" s="225"/>
      <c r="E115" s="222"/>
      <c r="F115" s="226"/>
      <c r="G115" s="113"/>
    </row>
    <row r="116" spans="2:7" ht="12.75">
      <c r="B116" s="12" t="s">
        <v>465</v>
      </c>
      <c r="C116" s="13"/>
      <c r="D116" s="13"/>
      <c r="E116" s="189"/>
      <c r="F116" s="174" t="s">
        <v>466</v>
      </c>
      <c r="G116" s="125">
        <f>SUM(G117:G121)</f>
        <v>0</v>
      </c>
    </row>
    <row r="117" spans="2:7" ht="12.75">
      <c r="B117" s="216" t="s">
        <v>465</v>
      </c>
      <c r="C117" s="217" t="s">
        <v>3</v>
      </c>
      <c r="D117" s="217"/>
      <c r="E117" s="218"/>
      <c r="F117" s="219" t="s">
        <v>386</v>
      </c>
      <c r="G117" s="114"/>
    </row>
    <row r="118" spans="2:7" ht="12.75">
      <c r="B118" s="216" t="s">
        <v>465</v>
      </c>
      <c r="C118" s="217" t="s">
        <v>259</v>
      </c>
      <c r="D118" s="217"/>
      <c r="E118" s="218"/>
      <c r="F118" s="219" t="s">
        <v>387</v>
      </c>
      <c r="G118" s="114"/>
    </row>
    <row r="119" spans="2:7" ht="12.75">
      <c r="B119" s="216" t="s">
        <v>465</v>
      </c>
      <c r="C119" s="217" t="s">
        <v>268</v>
      </c>
      <c r="D119" s="217"/>
      <c r="E119" s="218"/>
      <c r="F119" s="219" t="s">
        <v>388</v>
      </c>
      <c r="G119" s="114"/>
    </row>
    <row r="120" spans="2:7" ht="12.75">
      <c r="B120" s="216" t="s">
        <v>465</v>
      </c>
      <c r="C120" s="217" t="s">
        <v>286</v>
      </c>
      <c r="D120" s="217"/>
      <c r="E120" s="218"/>
      <c r="F120" s="219" t="s">
        <v>389</v>
      </c>
      <c r="G120" s="114"/>
    </row>
    <row r="121" spans="2:7" ht="12.75">
      <c r="B121" s="216" t="s">
        <v>465</v>
      </c>
      <c r="C121" s="217" t="s">
        <v>295</v>
      </c>
      <c r="D121" s="217"/>
      <c r="E121" s="218"/>
      <c r="F121" s="219" t="s">
        <v>467</v>
      </c>
      <c r="G121" s="114"/>
    </row>
    <row r="122" spans="2:7" ht="12.75">
      <c r="B122" s="224"/>
      <c r="C122" s="241"/>
      <c r="D122" s="241"/>
      <c r="E122" s="222"/>
      <c r="F122" s="235"/>
      <c r="G122" s="113"/>
    </row>
    <row r="123" spans="2:7" ht="12.75">
      <c r="B123" s="12" t="s">
        <v>468</v>
      </c>
      <c r="C123" s="13"/>
      <c r="D123" s="13"/>
      <c r="E123" s="189"/>
      <c r="F123" s="174" t="s">
        <v>469</v>
      </c>
      <c r="G123" s="125">
        <f>SUM(G124+G127)</f>
        <v>0</v>
      </c>
    </row>
    <row r="124" spans="2:7" ht="12.75">
      <c r="B124" s="19" t="s">
        <v>468</v>
      </c>
      <c r="C124" s="20" t="s">
        <v>2</v>
      </c>
      <c r="D124" s="20"/>
      <c r="E124" s="190"/>
      <c r="F124" s="74" t="s">
        <v>426</v>
      </c>
      <c r="G124" s="121">
        <f>SUM(G125:G126)</f>
        <v>0</v>
      </c>
    </row>
    <row r="125" spans="2:7" ht="12.75">
      <c r="B125" s="236" t="s">
        <v>468</v>
      </c>
      <c r="C125" s="237" t="s">
        <v>2</v>
      </c>
      <c r="D125" s="237" t="s">
        <v>21</v>
      </c>
      <c r="E125" s="230"/>
      <c r="F125" s="239" t="s">
        <v>499</v>
      </c>
      <c r="G125" s="124"/>
    </row>
    <row r="126" spans="2:7" ht="12.75">
      <c r="B126" s="236" t="s">
        <v>468</v>
      </c>
      <c r="C126" s="237" t="s">
        <v>2</v>
      </c>
      <c r="D126" s="237" t="s">
        <v>60</v>
      </c>
      <c r="E126" s="230"/>
      <c r="F126" s="239" t="s">
        <v>209</v>
      </c>
      <c r="G126" s="124"/>
    </row>
    <row r="127" spans="2:7" ht="12.75">
      <c r="B127" s="19" t="s">
        <v>468</v>
      </c>
      <c r="C127" s="20" t="s">
        <v>4</v>
      </c>
      <c r="D127" s="20"/>
      <c r="E127" s="190"/>
      <c r="F127" s="74" t="s">
        <v>427</v>
      </c>
      <c r="G127" s="121">
        <f>SUM(G128+G130+G133+G136+G138+G140)</f>
        <v>0</v>
      </c>
    </row>
    <row r="128" spans="2:7" ht="12.75">
      <c r="B128" s="51" t="s">
        <v>468</v>
      </c>
      <c r="C128" s="138" t="s">
        <v>4</v>
      </c>
      <c r="D128" s="138" t="s">
        <v>21</v>
      </c>
      <c r="E128" s="49"/>
      <c r="F128" s="202" t="s">
        <v>482</v>
      </c>
      <c r="G128" s="123">
        <f>SUM(G129)</f>
        <v>0</v>
      </c>
    </row>
    <row r="129" spans="2:7" ht="12.75">
      <c r="B129" s="227" t="s">
        <v>468</v>
      </c>
      <c r="C129" s="237" t="s">
        <v>4</v>
      </c>
      <c r="D129" s="237" t="s">
        <v>21</v>
      </c>
      <c r="E129" s="222" t="s">
        <v>21</v>
      </c>
      <c r="F129" s="239" t="s">
        <v>484</v>
      </c>
      <c r="G129" s="113"/>
    </row>
    <row r="130" spans="2:7" ht="12.75">
      <c r="B130" s="51" t="s">
        <v>468</v>
      </c>
      <c r="C130" s="138" t="s">
        <v>4</v>
      </c>
      <c r="D130" s="138" t="s">
        <v>24</v>
      </c>
      <c r="E130" s="53"/>
      <c r="F130" s="202" t="s">
        <v>486</v>
      </c>
      <c r="G130" s="123">
        <f>SUM(G131:G132)</f>
        <v>0</v>
      </c>
    </row>
    <row r="131" spans="2:7" ht="12.75">
      <c r="B131" s="227" t="s">
        <v>468</v>
      </c>
      <c r="C131" s="237" t="s">
        <v>4</v>
      </c>
      <c r="D131" s="237" t="s">
        <v>24</v>
      </c>
      <c r="E131" s="230" t="s">
        <v>21</v>
      </c>
      <c r="F131" s="239" t="s">
        <v>500</v>
      </c>
      <c r="G131" s="113"/>
    </row>
    <row r="132" spans="2:7" ht="12.75">
      <c r="B132" s="227" t="s">
        <v>468</v>
      </c>
      <c r="C132" s="237" t="s">
        <v>4</v>
      </c>
      <c r="D132" s="237" t="s">
        <v>24</v>
      </c>
      <c r="E132" s="230" t="s">
        <v>24</v>
      </c>
      <c r="F132" s="239" t="s">
        <v>501</v>
      </c>
      <c r="G132" s="113"/>
    </row>
    <row r="133" spans="2:7" ht="12.75">
      <c r="B133" s="51" t="s">
        <v>468</v>
      </c>
      <c r="C133" s="138" t="s">
        <v>4</v>
      </c>
      <c r="D133" s="138" t="s">
        <v>28</v>
      </c>
      <c r="E133" s="53"/>
      <c r="F133" s="202" t="s">
        <v>502</v>
      </c>
      <c r="G133" s="123">
        <f>SUM(G134:G135)</f>
        <v>0</v>
      </c>
    </row>
    <row r="134" spans="2:7" ht="12.75">
      <c r="B134" s="227" t="s">
        <v>468</v>
      </c>
      <c r="C134" s="237" t="s">
        <v>4</v>
      </c>
      <c r="D134" s="237" t="s">
        <v>28</v>
      </c>
      <c r="E134" s="230" t="s">
        <v>21</v>
      </c>
      <c r="F134" s="239" t="s">
        <v>501</v>
      </c>
      <c r="G134" s="113"/>
    </row>
    <row r="135" spans="2:7" ht="12.75">
      <c r="B135" s="227" t="s">
        <v>468</v>
      </c>
      <c r="C135" s="237" t="s">
        <v>4</v>
      </c>
      <c r="D135" s="237" t="s">
        <v>28</v>
      </c>
      <c r="E135" s="230" t="s">
        <v>24</v>
      </c>
      <c r="F135" s="239" t="s">
        <v>503</v>
      </c>
      <c r="G135" s="113"/>
    </row>
    <row r="136" spans="2:7" ht="12.75">
      <c r="B136" s="51" t="s">
        <v>468</v>
      </c>
      <c r="C136" s="138" t="s">
        <v>4</v>
      </c>
      <c r="D136" s="138" t="s">
        <v>32</v>
      </c>
      <c r="E136" s="53"/>
      <c r="F136" s="202" t="s">
        <v>487</v>
      </c>
      <c r="G136" s="123">
        <f>SUM(G137)</f>
        <v>0</v>
      </c>
    </row>
    <row r="137" spans="2:7" ht="12.75">
      <c r="B137" s="227" t="s">
        <v>468</v>
      </c>
      <c r="C137" s="237" t="s">
        <v>4</v>
      </c>
      <c r="D137" s="237" t="s">
        <v>32</v>
      </c>
      <c r="E137" s="230" t="s">
        <v>21</v>
      </c>
      <c r="F137" s="239" t="s">
        <v>489</v>
      </c>
      <c r="G137" s="113"/>
    </row>
    <row r="138" spans="2:7" ht="12.75">
      <c r="B138" s="51" t="s">
        <v>468</v>
      </c>
      <c r="C138" s="138" t="s">
        <v>4</v>
      </c>
      <c r="D138" s="138" t="s">
        <v>38</v>
      </c>
      <c r="E138" s="53"/>
      <c r="F138" s="202" t="s">
        <v>504</v>
      </c>
      <c r="G138" s="123">
        <f>SUM(G139)</f>
        <v>0</v>
      </c>
    </row>
    <row r="139" spans="2:7" ht="12.75">
      <c r="B139" s="227" t="s">
        <v>468</v>
      </c>
      <c r="C139" s="237" t="s">
        <v>4</v>
      </c>
      <c r="D139" s="237" t="s">
        <v>38</v>
      </c>
      <c r="E139" s="230" t="s">
        <v>21</v>
      </c>
      <c r="F139" s="239" t="s">
        <v>505</v>
      </c>
      <c r="G139" s="113"/>
    </row>
    <row r="140" spans="2:7" ht="12.75">
      <c r="B140" s="227" t="s">
        <v>468</v>
      </c>
      <c r="C140" s="237" t="s">
        <v>4</v>
      </c>
      <c r="D140" s="237" t="s">
        <v>60</v>
      </c>
      <c r="E140" s="230"/>
      <c r="F140" s="238" t="s">
        <v>430</v>
      </c>
      <c r="G140" s="113"/>
    </row>
    <row r="141" spans="2:7" ht="12.75">
      <c r="B141" s="224"/>
      <c r="C141" s="225"/>
      <c r="D141" s="225"/>
      <c r="E141" s="222"/>
      <c r="F141" s="226"/>
      <c r="G141" s="113"/>
    </row>
    <row r="142" spans="2:7" ht="12.75">
      <c r="B142" s="12" t="s">
        <v>470</v>
      </c>
      <c r="C142" s="13"/>
      <c r="D142" s="13"/>
      <c r="E142" s="189"/>
      <c r="F142" s="174" t="s">
        <v>471</v>
      </c>
      <c r="G142" s="125">
        <f>SUM(G143)</f>
        <v>0</v>
      </c>
    </row>
    <row r="143" spans="2:7" ht="12.75">
      <c r="B143" s="19" t="s">
        <v>470</v>
      </c>
      <c r="C143" s="20" t="s">
        <v>2</v>
      </c>
      <c r="D143" s="20"/>
      <c r="E143" s="190"/>
      <c r="F143" s="74" t="s">
        <v>472</v>
      </c>
      <c r="G143" s="121">
        <f>SUM(G144:G145)</f>
        <v>0</v>
      </c>
    </row>
    <row r="144" spans="2:7" ht="12.75">
      <c r="B144" s="220" t="s">
        <v>470</v>
      </c>
      <c r="C144" s="221" t="s">
        <v>2</v>
      </c>
      <c r="D144" s="221" t="s">
        <v>24</v>
      </c>
      <c r="E144" s="222"/>
      <c r="F144" s="223" t="s">
        <v>395</v>
      </c>
      <c r="G144" s="113"/>
    </row>
    <row r="145" spans="2:7" ht="12.75">
      <c r="B145" s="220" t="s">
        <v>470</v>
      </c>
      <c r="C145" s="221" t="s">
        <v>2</v>
      </c>
      <c r="D145" s="221" t="s">
        <v>28</v>
      </c>
      <c r="E145" s="222"/>
      <c r="F145" s="223" t="s">
        <v>396</v>
      </c>
      <c r="G145" s="113"/>
    </row>
    <row r="146" spans="2:7" ht="12.75">
      <c r="B146" s="242"/>
      <c r="C146" s="221"/>
      <c r="D146" s="221"/>
      <c r="E146" s="222"/>
      <c r="F146" s="223"/>
      <c r="G146" s="113"/>
    </row>
    <row r="147" spans="2:7" ht="12.75">
      <c r="B147" s="212" t="s">
        <v>473</v>
      </c>
      <c r="C147" s="213"/>
      <c r="D147" s="213"/>
      <c r="E147" s="214"/>
      <c r="F147" s="215" t="s">
        <v>474</v>
      </c>
      <c r="G147" s="115"/>
    </row>
    <row r="148" spans="2:7" ht="12.75">
      <c r="B148" s="242"/>
      <c r="C148" s="243"/>
      <c r="D148" s="243"/>
      <c r="E148" s="222"/>
      <c r="F148" s="245"/>
      <c r="G148" s="113"/>
    </row>
    <row r="149" spans="2:7" ht="12.75">
      <c r="B149" s="178"/>
      <c r="C149" s="179"/>
      <c r="D149" s="179"/>
      <c r="E149" s="191"/>
      <c r="F149" s="104" t="s">
        <v>475</v>
      </c>
      <c r="G149" s="126">
        <f>SUM(+G7+G35+G61+G68+G72+G97+G107+G116+G123+G142+G147)</f>
        <v>0</v>
      </c>
    </row>
    <row r="150" spans="2:7" ht="13.5" thickBot="1">
      <c r="B150" s="246"/>
      <c r="C150" s="247"/>
      <c r="D150" s="247"/>
      <c r="E150" s="248"/>
      <c r="F150" s="249"/>
      <c r="G150" s="250"/>
    </row>
  </sheetData>
  <sheetProtection/>
  <mergeCells count="1">
    <mergeCell ref="B1:G1"/>
  </mergeCells>
  <printOptions horizontalCentered="1"/>
  <pageMargins left="0.2362204724409449" right="0.2362204724409449" top="0.5118110236220472" bottom="0.5905511811023623" header="0.23" footer="0.3937007874015748"/>
  <pageSetup horizontalDpi="600" verticalDpi="600" orientation="portrait" r:id="rId1"/>
  <headerFooter alignWithMargins="0">
    <oddHeader>&amp;LCEMENTERIO - INGRESOS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500"/>
  <sheetViews>
    <sheetView zoomScalePageLayoutView="0" workbookViewId="0" topLeftCell="A1">
      <selection activeCell="H383" sqref="H383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55" customFormat="1" ht="12.75" customHeight="1">
      <c r="B1" s="360" t="s">
        <v>477</v>
      </c>
      <c r="C1" s="360"/>
      <c r="D1" s="360"/>
      <c r="E1" s="360"/>
      <c r="F1" s="360"/>
      <c r="G1" s="360"/>
      <c r="H1" s="360"/>
    </row>
    <row r="2" s="182" customFormat="1" ht="12.75" customHeight="1">
      <c r="G2" s="183"/>
    </row>
    <row r="3" spans="6:7" s="182" customFormat="1" ht="12.75" customHeight="1">
      <c r="F3" s="182" t="s">
        <v>0</v>
      </c>
      <c r="G3" s="183" t="s">
        <v>476</v>
      </c>
    </row>
    <row r="4" s="182" customFormat="1" ht="12.75" customHeight="1" thickBot="1">
      <c r="G4" s="184"/>
    </row>
    <row r="5" spans="2:8" ht="66.75" thickBot="1">
      <c r="B5" s="118" t="s">
        <v>6</v>
      </c>
      <c r="C5" s="118" t="s">
        <v>7</v>
      </c>
      <c r="D5" s="118" t="s">
        <v>8</v>
      </c>
      <c r="E5" s="118" t="s">
        <v>9</v>
      </c>
      <c r="F5" s="118" t="s">
        <v>10</v>
      </c>
      <c r="G5" s="119" t="s">
        <v>1</v>
      </c>
      <c r="H5" s="205" t="s">
        <v>17</v>
      </c>
    </row>
    <row r="6" spans="2:8" ht="12.75">
      <c r="B6" s="3"/>
      <c r="C6" s="4"/>
      <c r="D6" s="5"/>
      <c r="E6" s="4"/>
      <c r="F6" s="6"/>
      <c r="G6" s="7"/>
      <c r="H6" s="206"/>
    </row>
    <row r="7" spans="2:8" ht="12.75">
      <c r="B7" s="12" t="s">
        <v>18</v>
      </c>
      <c r="C7" s="13"/>
      <c r="D7" s="14"/>
      <c r="E7" s="13"/>
      <c r="F7" s="15"/>
      <c r="G7" s="16" t="s">
        <v>19</v>
      </c>
      <c r="H7" s="125">
        <f>SUM(H8+H136+H251+H262)</f>
        <v>0</v>
      </c>
    </row>
    <row r="8" spans="2:8" ht="12.75">
      <c r="B8" s="19" t="s">
        <v>18</v>
      </c>
      <c r="C8" s="20" t="s">
        <v>2</v>
      </c>
      <c r="D8" s="21"/>
      <c r="E8" s="20"/>
      <c r="F8" s="22"/>
      <c r="G8" s="23" t="s">
        <v>20</v>
      </c>
      <c r="H8" s="121">
        <f>SUM(H9+H102+H106+H120+H128)</f>
        <v>0</v>
      </c>
    </row>
    <row r="9" spans="2:8" ht="12.75">
      <c r="B9" s="27" t="s">
        <v>18</v>
      </c>
      <c r="C9" s="28" t="s">
        <v>2</v>
      </c>
      <c r="D9" s="29" t="s">
        <v>21</v>
      </c>
      <c r="E9" s="28"/>
      <c r="F9" s="30"/>
      <c r="G9" s="31" t="s">
        <v>22</v>
      </c>
      <c r="H9" s="122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35" t="s">
        <v>18</v>
      </c>
      <c r="C10" s="36" t="s">
        <v>2</v>
      </c>
      <c r="D10" s="37" t="s">
        <v>21</v>
      </c>
      <c r="E10" s="36" t="s">
        <v>21</v>
      </c>
      <c r="F10" s="38"/>
      <c r="G10" s="39" t="s">
        <v>23</v>
      </c>
      <c r="H10" s="123"/>
    </row>
    <row r="11" spans="2:8" ht="12.75">
      <c r="B11" s="35" t="s">
        <v>18</v>
      </c>
      <c r="C11" s="36" t="s">
        <v>2</v>
      </c>
      <c r="D11" s="37" t="s">
        <v>21</v>
      </c>
      <c r="E11" s="36" t="s">
        <v>24</v>
      </c>
      <c r="F11" s="38"/>
      <c r="G11" s="39" t="s">
        <v>25</v>
      </c>
      <c r="H11" s="123">
        <v>0</v>
      </c>
    </row>
    <row r="12" spans="2:8" ht="12.75">
      <c r="B12" s="51" t="s">
        <v>18</v>
      </c>
      <c r="C12" s="52" t="s">
        <v>2</v>
      </c>
      <c r="D12" s="50" t="s">
        <v>21</v>
      </c>
      <c r="E12" s="52" t="s">
        <v>24</v>
      </c>
      <c r="F12" s="49" t="s">
        <v>21</v>
      </c>
      <c r="G12" s="157" t="s">
        <v>26</v>
      </c>
      <c r="H12" s="123"/>
    </row>
    <row r="13" spans="2:8" ht="12.75">
      <c r="B13" s="51" t="s">
        <v>18</v>
      </c>
      <c r="C13" s="52" t="s">
        <v>2</v>
      </c>
      <c r="D13" s="50" t="s">
        <v>21</v>
      </c>
      <c r="E13" s="52" t="s">
        <v>24</v>
      </c>
      <c r="F13" s="49" t="s">
        <v>24</v>
      </c>
      <c r="G13" s="157" t="s">
        <v>27</v>
      </c>
      <c r="H13" s="123"/>
    </row>
    <row r="14" spans="2:8" ht="12.75">
      <c r="B14" s="51" t="s">
        <v>18</v>
      </c>
      <c r="C14" s="52" t="s">
        <v>2</v>
      </c>
      <c r="D14" s="50" t="s">
        <v>21</v>
      </c>
      <c r="E14" s="52" t="s">
        <v>24</v>
      </c>
      <c r="F14" s="49" t="s">
        <v>28</v>
      </c>
      <c r="G14" s="157" t="s">
        <v>29</v>
      </c>
      <c r="H14" s="123"/>
    </row>
    <row r="15" spans="2:8" ht="12.75">
      <c r="B15" s="35" t="s">
        <v>18</v>
      </c>
      <c r="C15" s="36" t="s">
        <v>2</v>
      </c>
      <c r="D15" s="37" t="s">
        <v>21</v>
      </c>
      <c r="E15" s="36" t="s">
        <v>28</v>
      </c>
      <c r="F15" s="38"/>
      <c r="G15" s="39" t="s">
        <v>30</v>
      </c>
      <c r="H15" s="123">
        <f>SUM(H16)</f>
        <v>0</v>
      </c>
    </row>
    <row r="16" spans="2:8" ht="12.75">
      <c r="B16" s="51" t="s">
        <v>18</v>
      </c>
      <c r="C16" s="52" t="s">
        <v>2</v>
      </c>
      <c r="D16" s="50" t="s">
        <v>21</v>
      </c>
      <c r="E16" s="52" t="s">
        <v>28</v>
      </c>
      <c r="F16" s="49" t="s">
        <v>21</v>
      </c>
      <c r="G16" s="157" t="s">
        <v>31</v>
      </c>
      <c r="H16" s="123"/>
    </row>
    <row r="17" spans="2:8" ht="12.75">
      <c r="B17" s="35" t="s">
        <v>18</v>
      </c>
      <c r="C17" s="36" t="s">
        <v>2</v>
      </c>
      <c r="D17" s="37" t="s">
        <v>21</v>
      </c>
      <c r="E17" s="36" t="s">
        <v>32</v>
      </c>
      <c r="F17" s="38"/>
      <c r="G17" s="39" t="s">
        <v>33</v>
      </c>
      <c r="H17" s="123">
        <f>SUM(H18:H21)</f>
        <v>0</v>
      </c>
    </row>
    <row r="18" spans="2:8" ht="12.75">
      <c r="B18" s="51" t="s">
        <v>18</v>
      </c>
      <c r="C18" s="52" t="s">
        <v>2</v>
      </c>
      <c r="D18" s="50" t="s">
        <v>21</v>
      </c>
      <c r="E18" s="52" t="s">
        <v>32</v>
      </c>
      <c r="F18" s="49" t="s">
        <v>21</v>
      </c>
      <c r="G18" s="157" t="s">
        <v>34</v>
      </c>
      <c r="H18" s="123"/>
    </row>
    <row r="19" spans="2:8" ht="12.75">
      <c r="B19" s="51" t="s">
        <v>18</v>
      </c>
      <c r="C19" s="52" t="s">
        <v>2</v>
      </c>
      <c r="D19" s="50" t="s">
        <v>21</v>
      </c>
      <c r="E19" s="52" t="s">
        <v>32</v>
      </c>
      <c r="F19" s="49" t="s">
        <v>24</v>
      </c>
      <c r="G19" s="157" t="s">
        <v>35</v>
      </c>
      <c r="H19" s="123"/>
    </row>
    <row r="20" spans="2:8" ht="12.75">
      <c r="B20" s="51" t="s">
        <v>18</v>
      </c>
      <c r="C20" s="52" t="s">
        <v>2</v>
      </c>
      <c r="D20" s="50" t="s">
        <v>21</v>
      </c>
      <c r="E20" s="52" t="s">
        <v>32</v>
      </c>
      <c r="F20" s="49" t="s">
        <v>28</v>
      </c>
      <c r="G20" s="157" t="s">
        <v>36</v>
      </c>
      <c r="H20" s="123"/>
    </row>
    <row r="21" spans="2:8" ht="12.75">
      <c r="B21" s="51" t="s">
        <v>18</v>
      </c>
      <c r="C21" s="52" t="s">
        <v>2</v>
      </c>
      <c r="D21" s="50" t="s">
        <v>21</v>
      </c>
      <c r="E21" s="52" t="s">
        <v>32</v>
      </c>
      <c r="F21" s="49" t="s">
        <v>32</v>
      </c>
      <c r="G21" s="157" t="s">
        <v>37</v>
      </c>
      <c r="H21" s="123"/>
    </row>
    <row r="22" spans="2:8" ht="12.75">
      <c r="B22" s="35" t="s">
        <v>18</v>
      </c>
      <c r="C22" s="36" t="s">
        <v>2</v>
      </c>
      <c r="D22" s="37" t="s">
        <v>21</v>
      </c>
      <c r="E22" s="36" t="s">
        <v>38</v>
      </c>
      <c r="F22" s="49"/>
      <c r="G22" s="57" t="s">
        <v>39</v>
      </c>
      <c r="H22" s="123"/>
    </row>
    <row r="23" spans="2:8" ht="12.75">
      <c r="B23" s="35" t="s">
        <v>18</v>
      </c>
      <c r="C23" s="36" t="s">
        <v>2</v>
      </c>
      <c r="D23" s="37" t="s">
        <v>21</v>
      </c>
      <c r="E23" s="36" t="s">
        <v>40</v>
      </c>
      <c r="F23" s="38"/>
      <c r="G23" s="39" t="s">
        <v>41</v>
      </c>
      <c r="H23" s="123"/>
    </row>
    <row r="24" spans="2:8" ht="12.75">
      <c r="B24" s="35" t="s">
        <v>18</v>
      </c>
      <c r="C24" s="36" t="s">
        <v>2</v>
      </c>
      <c r="D24" s="37" t="s">
        <v>21</v>
      </c>
      <c r="E24" s="36" t="s">
        <v>42</v>
      </c>
      <c r="F24" s="38"/>
      <c r="G24" s="39" t="s">
        <v>43</v>
      </c>
      <c r="H24" s="123">
        <f>SUM(H25:H27)</f>
        <v>0</v>
      </c>
    </row>
    <row r="25" spans="2:8" ht="12.75">
      <c r="B25" s="51" t="s">
        <v>18</v>
      </c>
      <c r="C25" s="52" t="s">
        <v>2</v>
      </c>
      <c r="D25" s="50" t="s">
        <v>21</v>
      </c>
      <c r="E25" s="52" t="s">
        <v>42</v>
      </c>
      <c r="F25" s="49" t="s">
        <v>21</v>
      </c>
      <c r="G25" s="157" t="s">
        <v>44</v>
      </c>
      <c r="H25" s="123"/>
    </row>
    <row r="26" spans="2:8" ht="12.75">
      <c r="B26" s="51" t="s">
        <v>18</v>
      </c>
      <c r="C26" s="52" t="s">
        <v>2</v>
      </c>
      <c r="D26" s="50" t="s">
        <v>21</v>
      </c>
      <c r="E26" s="52" t="s">
        <v>42</v>
      </c>
      <c r="F26" s="49" t="s">
        <v>24</v>
      </c>
      <c r="G26" s="157" t="s">
        <v>45</v>
      </c>
      <c r="H26" s="123"/>
    </row>
    <row r="27" spans="2:8" ht="12.75">
      <c r="B27" s="51" t="s">
        <v>18</v>
      </c>
      <c r="C27" s="52" t="s">
        <v>2</v>
      </c>
      <c r="D27" s="50" t="s">
        <v>21</v>
      </c>
      <c r="E27" s="52" t="s">
        <v>42</v>
      </c>
      <c r="F27" s="49" t="s">
        <v>28</v>
      </c>
      <c r="G27" s="157" t="s">
        <v>46</v>
      </c>
      <c r="H27" s="123"/>
    </row>
    <row r="28" spans="2:8" ht="12.75">
      <c r="B28" s="35" t="s">
        <v>18</v>
      </c>
      <c r="C28" s="36" t="s">
        <v>2</v>
      </c>
      <c r="D28" s="37" t="s">
        <v>21</v>
      </c>
      <c r="E28" s="36" t="s">
        <v>47</v>
      </c>
      <c r="F28" s="38"/>
      <c r="G28" s="39" t="s">
        <v>48</v>
      </c>
      <c r="H28" s="123">
        <f>SUM(H29:H30)</f>
        <v>0</v>
      </c>
    </row>
    <row r="29" spans="2:8" ht="12.75">
      <c r="B29" s="51" t="s">
        <v>18</v>
      </c>
      <c r="C29" s="52" t="s">
        <v>2</v>
      </c>
      <c r="D29" s="50" t="s">
        <v>21</v>
      </c>
      <c r="E29" s="52" t="s">
        <v>47</v>
      </c>
      <c r="F29" s="49" t="s">
        <v>21</v>
      </c>
      <c r="G29" s="157" t="s">
        <v>49</v>
      </c>
      <c r="H29" s="123"/>
    </row>
    <row r="30" spans="2:8" ht="12.75">
      <c r="B30" s="134" t="s">
        <v>18</v>
      </c>
      <c r="C30" s="135" t="s">
        <v>2</v>
      </c>
      <c r="D30" s="136" t="s">
        <v>21</v>
      </c>
      <c r="E30" s="135" t="s">
        <v>47</v>
      </c>
      <c r="F30" s="137" t="s">
        <v>24</v>
      </c>
      <c r="G30" s="158" t="s">
        <v>50</v>
      </c>
      <c r="H30" s="123"/>
    </row>
    <row r="31" spans="2:8" ht="12.75">
      <c r="B31" s="35" t="s">
        <v>18</v>
      </c>
      <c r="C31" s="36" t="s">
        <v>2</v>
      </c>
      <c r="D31" s="37" t="s">
        <v>21</v>
      </c>
      <c r="E31" s="43" t="s">
        <v>51</v>
      </c>
      <c r="F31" s="38"/>
      <c r="G31" s="39" t="s">
        <v>52</v>
      </c>
      <c r="H31" s="123">
        <f>SUM(H32:H39)</f>
        <v>0</v>
      </c>
    </row>
    <row r="32" spans="2:8" ht="12.75">
      <c r="B32" s="51" t="s">
        <v>18</v>
      </c>
      <c r="C32" s="52" t="s">
        <v>2</v>
      </c>
      <c r="D32" s="50" t="s">
        <v>21</v>
      </c>
      <c r="E32" s="52" t="s">
        <v>51</v>
      </c>
      <c r="F32" s="49" t="s">
        <v>21</v>
      </c>
      <c r="G32" s="159" t="s">
        <v>53</v>
      </c>
      <c r="H32" s="123"/>
    </row>
    <row r="33" spans="2:8" ht="12.75">
      <c r="B33" s="51" t="s">
        <v>18</v>
      </c>
      <c r="C33" s="52" t="s">
        <v>2</v>
      </c>
      <c r="D33" s="50" t="s">
        <v>21</v>
      </c>
      <c r="E33" s="52" t="s">
        <v>51</v>
      </c>
      <c r="F33" s="49" t="s">
        <v>24</v>
      </c>
      <c r="G33" s="159" t="s">
        <v>54</v>
      </c>
      <c r="H33" s="123"/>
    </row>
    <row r="34" spans="2:8" ht="12.75">
      <c r="B34" s="134" t="s">
        <v>18</v>
      </c>
      <c r="C34" s="135" t="s">
        <v>2</v>
      </c>
      <c r="D34" s="136" t="s">
        <v>21</v>
      </c>
      <c r="E34" s="135" t="s">
        <v>51</v>
      </c>
      <c r="F34" s="137" t="s">
        <v>28</v>
      </c>
      <c r="G34" s="158" t="s">
        <v>55</v>
      </c>
      <c r="H34" s="123"/>
    </row>
    <row r="35" spans="2:8" ht="12.75">
      <c r="B35" s="51" t="s">
        <v>18</v>
      </c>
      <c r="C35" s="52" t="s">
        <v>2</v>
      </c>
      <c r="D35" s="50" t="s">
        <v>21</v>
      </c>
      <c r="E35" s="52" t="s">
        <v>51</v>
      </c>
      <c r="F35" s="49" t="s">
        <v>32</v>
      </c>
      <c r="G35" s="159" t="s">
        <v>56</v>
      </c>
      <c r="H35" s="123"/>
    </row>
    <row r="36" spans="2:8" ht="12.75">
      <c r="B36" s="51" t="s">
        <v>18</v>
      </c>
      <c r="C36" s="52" t="s">
        <v>2</v>
      </c>
      <c r="D36" s="50" t="s">
        <v>21</v>
      </c>
      <c r="E36" s="52" t="s">
        <v>51</v>
      </c>
      <c r="F36" s="49" t="s">
        <v>38</v>
      </c>
      <c r="G36" s="159" t="s">
        <v>57</v>
      </c>
      <c r="H36" s="123"/>
    </row>
    <row r="37" spans="2:8" ht="12.75">
      <c r="B37" s="51" t="s">
        <v>18</v>
      </c>
      <c r="C37" s="52" t="s">
        <v>2</v>
      </c>
      <c r="D37" s="50" t="s">
        <v>21</v>
      </c>
      <c r="E37" s="52" t="s">
        <v>51</v>
      </c>
      <c r="F37" s="49" t="s">
        <v>40</v>
      </c>
      <c r="G37" s="159" t="s">
        <v>58</v>
      </c>
      <c r="H37" s="123"/>
    </row>
    <row r="38" spans="2:8" ht="12.75">
      <c r="B38" s="51" t="s">
        <v>18</v>
      </c>
      <c r="C38" s="52" t="s">
        <v>2</v>
      </c>
      <c r="D38" s="50" t="s">
        <v>21</v>
      </c>
      <c r="E38" s="52" t="s">
        <v>51</v>
      </c>
      <c r="F38" s="49" t="s">
        <v>42</v>
      </c>
      <c r="G38" s="159" t="s">
        <v>59</v>
      </c>
      <c r="H38" s="123"/>
    </row>
    <row r="39" spans="2:8" ht="12.75">
      <c r="B39" s="51" t="s">
        <v>18</v>
      </c>
      <c r="C39" s="52" t="s">
        <v>2</v>
      </c>
      <c r="D39" s="50" t="s">
        <v>21</v>
      </c>
      <c r="E39" s="52" t="s">
        <v>51</v>
      </c>
      <c r="F39" s="49" t="s">
        <v>60</v>
      </c>
      <c r="G39" s="159" t="s">
        <v>61</v>
      </c>
      <c r="H39" s="123"/>
    </row>
    <row r="40" spans="2:8" ht="12.75">
      <c r="B40" s="35" t="s">
        <v>18</v>
      </c>
      <c r="C40" s="36" t="s">
        <v>2</v>
      </c>
      <c r="D40" s="37" t="s">
        <v>21</v>
      </c>
      <c r="E40" s="43" t="s">
        <v>62</v>
      </c>
      <c r="F40" s="38"/>
      <c r="G40" s="39" t="s">
        <v>63</v>
      </c>
      <c r="H40" s="123">
        <f>SUM(H41)</f>
        <v>0</v>
      </c>
    </row>
    <row r="41" spans="2:8" ht="12.75">
      <c r="B41" s="51" t="s">
        <v>18</v>
      </c>
      <c r="C41" s="52" t="s">
        <v>2</v>
      </c>
      <c r="D41" s="50" t="s">
        <v>21</v>
      </c>
      <c r="E41" s="138" t="s">
        <v>62</v>
      </c>
      <c r="F41" s="49" t="s">
        <v>21</v>
      </c>
      <c r="G41" s="157" t="s">
        <v>64</v>
      </c>
      <c r="H41" s="123"/>
    </row>
    <row r="42" spans="2:8" ht="12.75">
      <c r="B42" s="35" t="s">
        <v>18</v>
      </c>
      <c r="C42" s="36" t="s">
        <v>2</v>
      </c>
      <c r="D42" s="37" t="s">
        <v>21</v>
      </c>
      <c r="E42" s="43" t="s">
        <v>65</v>
      </c>
      <c r="F42" s="38"/>
      <c r="G42" s="39" t="s">
        <v>66</v>
      </c>
      <c r="H42" s="123">
        <f>SUM(H43)</f>
        <v>0</v>
      </c>
    </row>
    <row r="43" spans="2:8" ht="12.75">
      <c r="B43" s="51" t="s">
        <v>18</v>
      </c>
      <c r="C43" s="52" t="s">
        <v>2</v>
      </c>
      <c r="D43" s="50" t="s">
        <v>21</v>
      </c>
      <c r="E43" s="138" t="s">
        <v>65</v>
      </c>
      <c r="F43" s="49"/>
      <c r="G43" s="157" t="s">
        <v>67</v>
      </c>
      <c r="H43" s="123"/>
    </row>
    <row r="44" spans="2:8" ht="12.75">
      <c r="B44" s="35" t="s">
        <v>18</v>
      </c>
      <c r="C44" s="36" t="s">
        <v>2</v>
      </c>
      <c r="D44" s="37" t="s">
        <v>21</v>
      </c>
      <c r="E44" s="43" t="s">
        <v>68</v>
      </c>
      <c r="F44" s="49"/>
      <c r="G44" s="57" t="s">
        <v>69</v>
      </c>
      <c r="H44" s="123"/>
    </row>
    <row r="45" spans="2:8" ht="12.75">
      <c r="B45" s="35" t="s">
        <v>18</v>
      </c>
      <c r="C45" s="36" t="s">
        <v>2</v>
      </c>
      <c r="D45" s="37" t="s">
        <v>21</v>
      </c>
      <c r="E45" s="43" t="s">
        <v>70</v>
      </c>
      <c r="F45" s="49"/>
      <c r="G45" s="57" t="s">
        <v>71</v>
      </c>
      <c r="H45" s="123"/>
    </row>
    <row r="46" spans="2:8" ht="12.75">
      <c r="B46" s="35" t="s">
        <v>18</v>
      </c>
      <c r="C46" s="36" t="s">
        <v>2</v>
      </c>
      <c r="D46" s="37" t="s">
        <v>21</v>
      </c>
      <c r="E46" s="36" t="s">
        <v>72</v>
      </c>
      <c r="F46" s="38"/>
      <c r="G46" s="39" t="s">
        <v>73</v>
      </c>
      <c r="H46" s="123">
        <f>SUM(H47:H54)</f>
        <v>0</v>
      </c>
    </row>
    <row r="47" spans="2:8" ht="12.75">
      <c r="B47" s="51" t="s">
        <v>18</v>
      </c>
      <c r="C47" s="52" t="s">
        <v>2</v>
      </c>
      <c r="D47" s="50" t="s">
        <v>21</v>
      </c>
      <c r="E47" s="52" t="s">
        <v>72</v>
      </c>
      <c r="F47" s="49" t="s">
        <v>21</v>
      </c>
      <c r="G47" s="159" t="s">
        <v>74</v>
      </c>
      <c r="H47" s="123"/>
    </row>
    <row r="48" spans="2:8" ht="12.75">
      <c r="B48" s="51" t="s">
        <v>18</v>
      </c>
      <c r="C48" s="52" t="s">
        <v>2</v>
      </c>
      <c r="D48" s="50" t="s">
        <v>21</v>
      </c>
      <c r="E48" s="52" t="s">
        <v>72</v>
      </c>
      <c r="F48" s="49" t="s">
        <v>24</v>
      </c>
      <c r="G48" s="159" t="s">
        <v>75</v>
      </c>
      <c r="H48" s="123"/>
    </row>
    <row r="49" spans="2:8" ht="12.75">
      <c r="B49" s="51" t="s">
        <v>18</v>
      </c>
      <c r="C49" s="52" t="s">
        <v>2</v>
      </c>
      <c r="D49" s="50" t="s">
        <v>21</v>
      </c>
      <c r="E49" s="52" t="s">
        <v>72</v>
      </c>
      <c r="F49" s="49" t="s">
        <v>28</v>
      </c>
      <c r="G49" s="159" t="s">
        <v>76</v>
      </c>
      <c r="H49" s="123"/>
    </row>
    <row r="50" spans="2:8" ht="12.75">
      <c r="B50" s="51" t="s">
        <v>18</v>
      </c>
      <c r="C50" s="52" t="s">
        <v>2</v>
      </c>
      <c r="D50" s="50" t="s">
        <v>21</v>
      </c>
      <c r="E50" s="52" t="s">
        <v>72</v>
      </c>
      <c r="F50" s="49" t="s">
        <v>32</v>
      </c>
      <c r="G50" s="159" t="s">
        <v>77</v>
      </c>
      <c r="H50" s="123"/>
    </row>
    <row r="51" spans="2:8" ht="12.75">
      <c r="B51" s="51" t="s">
        <v>18</v>
      </c>
      <c r="C51" s="52" t="s">
        <v>2</v>
      </c>
      <c r="D51" s="50" t="s">
        <v>21</v>
      </c>
      <c r="E51" s="52" t="s">
        <v>72</v>
      </c>
      <c r="F51" s="49" t="s">
        <v>38</v>
      </c>
      <c r="G51" s="159" t="s">
        <v>78</v>
      </c>
      <c r="H51" s="123"/>
    </row>
    <row r="52" spans="2:8" ht="12.75">
      <c r="B52" s="51" t="s">
        <v>18</v>
      </c>
      <c r="C52" s="52" t="s">
        <v>2</v>
      </c>
      <c r="D52" s="50" t="s">
        <v>21</v>
      </c>
      <c r="E52" s="52" t="s">
        <v>72</v>
      </c>
      <c r="F52" s="49" t="s">
        <v>40</v>
      </c>
      <c r="G52" s="159" t="s">
        <v>79</v>
      </c>
      <c r="H52" s="123"/>
    </row>
    <row r="53" spans="2:8" ht="12.75">
      <c r="B53" s="51" t="s">
        <v>18</v>
      </c>
      <c r="C53" s="52" t="s">
        <v>2</v>
      </c>
      <c r="D53" s="50" t="s">
        <v>21</v>
      </c>
      <c r="E53" s="52" t="s">
        <v>72</v>
      </c>
      <c r="F53" s="49" t="s">
        <v>42</v>
      </c>
      <c r="G53" s="159" t="s">
        <v>80</v>
      </c>
      <c r="H53" s="123"/>
    </row>
    <row r="54" spans="2:8" ht="12.75">
      <c r="B54" s="51" t="s">
        <v>18</v>
      </c>
      <c r="C54" s="52" t="s">
        <v>2</v>
      </c>
      <c r="D54" s="50" t="s">
        <v>21</v>
      </c>
      <c r="E54" s="52" t="s">
        <v>72</v>
      </c>
      <c r="F54" s="49" t="s">
        <v>60</v>
      </c>
      <c r="G54" s="159" t="s">
        <v>81</v>
      </c>
      <c r="H54" s="123"/>
    </row>
    <row r="55" spans="2:8" ht="12.75">
      <c r="B55" s="35" t="s">
        <v>18</v>
      </c>
      <c r="C55" s="36" t="s">
        <v>2</v>
      </c>
      <c r="D55" s="37" t="s">
        <v>21</v>
      </c>
      <c r="E55" s="36" t="s">
        <v>82</v>
      </c>
      <c r="F55" s="38"/>
      <c r="G55" s="39" t="s">
        <v>83</v>
      </c>
      <c r="H55" s="123">
        <f>SUM(H56:H57)</f>
        <v>0</v>
      </c>
    </row>
    <row r="56" spans="2:8" ht="12.75">
      <c r="B56" s="51" t="s">
        <v>18</v>
      </c>
      <c r="C56" s="52" t="s">
        <v>2</v>
      </c>
      <c r="D56" s="50" t="s">
        <v>21</v>
      </c>
      <c r="E56" s="52" t="s">
        <v>82</v>
      </c>
      <c r="F56" s="49" t="s">
        <v>21</v>
      </c>
      <c r="G56" s="157" t="s">
        <v>84</v>
      </c>
      <c r="H56" s="123"/>
    </row>
    <row r="57" spans="2:8" ht="12.75">
      <c r="B57" s="51" t="s">
        <v>18</v>
      </c>
      <c r="C57" s="52" t="s">
        <v>2</v>
      </c>
      <c r="D57" s="50" t="s">
        <v>21</v>
      </c>
      <c r="E57" s="52" t="s">
        <v>82</v>
      </c>
      <c r="F57" s="49" t="s">
        <v>60</v>
      </c>
      <c r="G57" s="159" t="s">
        <v>85</v>
      </c>
      <c r="H57" s="123"/>
    </row>
    <row r="58" spans="2:8" ht="12.75">
      <c r="B58" s="35" t="s">
        <v>18</v>
      </c>
      <c r="C58" s="36" t="s">
        <v>2</v>
      </c>
      <c r="D58" s="37" t="s">
        <v>21</v>
      </c>
      <c r="E58" s="36" t="s">
        <v>86</v>
      </c>
      <c r="F58" s="49"/>
      <c r="G58" s="160" t="s">
        <v>87</v>
      </c>
      <c r="H58" s="123"/>
    </row>
    <row r="59" spans="2:8" ht="12.75">
      <c r="B59" s="35" t="s">
        <v>18</v>
      </c>
      <c r="C59" s="36" t="s">
        <v>2</v>
      </c>
      <c r="D59" s="37" t="s">
        <v>21</v>
      </c>
      <c r="E59" s="36" t="s">
        <v>88</v>
      </c>
      <c r="F59" s="49"/>
      <c r="G59" s="160" t="s">
        <v>89</v>
      </c>
      <c r="H59" s="123"/>
    </row>
    <row r="60" spans="2:8" ht="12.75">
      <c r="B60" s="35" t="s">
        <v>18</v>
      </c>
      <c r="C60" s="36" t="s">
        <v>2</v>
      </c>
      <c r="D60" s="37" t="s">
        <v>21</v>
      </c>
      <c r="E60" s="36" t="s">
        <v>90</v>
      </c>
      <c r="F60" s="49"/>
      <c r="G60" s="160" t="s">
        <v>91</v>
      </c>
      <c r="H60" s="123"/>
    </row>
    <row r="61" spans="2:8" ht="12.75">
      <c r="B61" s="35" t="s">
        <v>18</v>
      </c>
      <c r="C61" s="36" t="s">
        <v>2</v>
      </c>
      <c r="D61" s="37" t="s">
        <v>21</v>
      </c>
      <c r="E61" s="36" t="s">
        <v>92</v>
      </c>
      <c r="F61" s="38"/>
      <c r="G61" s="39" t="s">
        <v>93</v>
      </c>
      <c r="H61" s="123">
        <f>SUM(H62:H65)</f>
        <v>0</v>
      </c>
    </row>
    <row r="62" spans="2:8" ht="12.75">
      <c r="B62" s="51" t="s">
        <v>18</v>
      </c>
      <c r="C62" s="52" t="s">
        <v>2</v>
      </c>
      <c r="D62" s="50" t="s">
        <v>21</v>
      </c>
      <c r="E62" s="52" t="s">
        <v>92</v>
      </c>
      <c r="F62" s="49" t="s">
        <v>21</v>
      </c>
      <c r="G62" s="158" t="s">
        <v>94</v>
      </c>
      <c r="H62" s="123"/>
    </row>
    <row r="63" spans="2:8" ht="12.75">
      <c r="B63" s="51" t="s">
        <v>18</v>
      </c>
      <c r="C63" s="52" t="s">
        <v>2</v>
      </c>
      <c r="D63" s="50" t="s">
        <v>21</v>
      </c>
      <c r="E63" s="52" t="s">
        <v>92</v>
      </c>
      <c r="F63" s="49" t="s">
        <v>24</v>
      </c>
      <c r="G63" s="158" t="s">
        <v>95</v>
      </c>
      <c r="H63" s="123"/>
    </row>
    <row r="64" spans="2:8" ht="12.75">
      <c r="B64" s="51" t="s">
        <v>18</v>
      </c>
      <c r="C64" s="52" t="s">
        <v>2</v>
      </c>
      <c r="D64" s="50" t="s">
        <v>21</v>
      </c>
      <c r="E64" s="52" t="s">
        <v>92</v>
      </c>
      <c r="F64" s="49" t="s">
        <v>28</v>
      </c>
      <c r="G64" s="158" t="s">
        <v>96</v>
      </c>
      <c r="H64" s="123"/>
    </row>
    <row r="65" spans="2:8" ht="12.75">
      <c r="B65" s="51" t="s">
        <v>18</v>
      </c>
      <c r="C65" s="52" t="s">
        <v>2</v>
      </c>
      <c r="D65" s="50" t="s">
        <v>21</v>
      </c>
      <c r="E65" s="52" t="s">
        <v>92</v>
      </c>
      <c r="F65" s="49" t="s">
        <v>32</v>
      </c>
      <c r="G65" s="158" t="s">
        <v>97</v>
      </c>
      <c r="H65" s="123"/>
    </row>
    <row r="66" spans="2:8" ht="12.75">
      <c r="B66" s="35" t="s">
        <v>18</v>
      </c>
      <c r="C66" s="36" t="s">
        <v>2</v>
      </c>
      <c r="D66" s="37" t="s">
        <v>21</v>
      </c>
      <c r="E66" s="36" t="s">
        <v>98</v>
      </c>
      <c r="F66" s="38"/>
      <c r="G66" s="161" t="s">
        <v>99</v>
      </c>
      <c r="H66" s="123"/>
    </row>
    <row r="67" spans="2:8" ht="12.75">
      <c r="B67" s="35" t="s">
        <v>18</v>
      </c>
      <c r="C67" s="36" t="s">
        <v>2</v>
      </c>
      <c r="D67" s="37" t="s">
        <v>21</v>
      </c>
      <c r="E67" s="36" t="s">
        <v>100</v>
      </c>
      <c r="F67" s="38"/>
      <c r="G67" s="161" t="s">
        <v>101</v>
      </c>
      <c r="H67" s="123"/>
    </row>
    <row r="68" spans="2:8" ht="12.75">
      <c r="B68" s="35" t="s">
        <v>18</v>
      </c>
      <c r="C68" s="36" t="s">
        <v>2</v>
      </c>
      <c r="D68" s="37" t="s">
        <v>21</v>
      </c>
      <c r="E68" s="36" t="s">
        <v>102</v>
      </c>
      <c r="F68" s="38"/>
      <c r="G68" s="39" t="s">
        <v>103</v>
      </c>
      <c r="H68" s="123"/>
    </row>
    <row r="69" spans="2:8" ht="12.75">
      <c r="B69" s="35" t="s">
        <v>18</v>
      </c>
      <c r="C69" s="36" t="s">
        <v>2</v>
      </c>
      <c r="D69" s="37" t="s">
        <v>21</v>
      </c>
      <c r="E69" s="36" t="s">
        <v>104</v>
      </c>
      <c r="F69" s="38"/>
      <c r="G69" s="39" t="s">
        <v>105</v>
      </c>
      <c r="H69" s="123"/>
    </row>
    <row r="70" spans="2:8" ht="12.75">
      <c r="B70" s="35" t="s">
        <v>18</v>
      </c>
      <c r="C70" s="36" t="s">
        <v>2</v>
      </c>
      <c r="D70" s="37" t="s">
        <v>21</v>
      </c>
      <c r="E70" s="36" t="s">
        <v>106</v>
      </c>
      <c r="F70" s="38"/>
      <c r="G70" s="39" t="s">
        <v>107</v>
      </c>
      <c r="H70" s="123"/>
    </row>
    <row r="71" spans="2:8" ht="12.75">
      <c r="B71" s="35" t="s">
        <v>18</v>
      </c>
      <c r="C71" s="36" t="s">
        <v>2</v>
      </c>
      <c r="D71" s="37" t="s">
        <v>21</v>
      </c>
      <c r="E71" s="36" t="s">
        <v>108</v>
      </c>
      <c r="F71" s="38"/>
      <c r="G71" s="39" t="s">
        <v>109</v>
      </c>
      <c r="H71" s="123">
        <f>SUM(H72:H73)</f>
        <v>0</v>
      </c>
    </row>
    <row r="72" spans="2:8" ht="12.75">
      <c r="B72" s="51" t="s">
        <v>18</v>
      </c>
      <c r="C72" s="52" t="s">
        <v>2</v>
      </c>
      <c r="D72" s="50" t="s">
        <v>21</v>
      </c>
      <c r="E72" s="52" t="s">
        <v>108</v>
      </c>
      <c r="F72" s="49" t="s">
        <v>21</v>
      </c>
      <c r="G72" s="157" t="s">
        <v>110</v>
      </c>
      <c r="H72" s="123"/>
    </row>
    <row r="73" spans="2:8" ht="12.75">
      <c r="B73" s="51" t="s">
        <v>18</v>
      </c>
      <c r="C73" s="52" t="s">
        <v>2</v>
      </c>
      <c r="D73" s="50" t="s">
        <v>21</v>
      </c>
      <c r="E73" s="52" t="s">
        <v>108</v>
      </c>
      <c r="F73" s="49" t="s">
        <v>24</v>
      </c>
      <c r="G73" s="157" t="s">
        <v>111</v>
      </c>
      <c r="H73" s="123"/>
    </row>
    <row r="74" spans="2:8" ht="12.75">
      <c r="B74" s="35" t="s">
        <v>18</v>
      </c>
      <c r="C74" s="36" t="s">
        <v>2</v>
      </c>
      <c r="D74" s="37" t="s">
        <v>21</v>
      </c>
      <c r="E74" s="36" t="s">
        <v>112</v>
      </c>
      <c r="F74" s="38"/>
      <c r="G74" s="39" t="s">
        <v>113</v>
      </c>
      <c r="H74" s="123"/>
    </row>
    <row r="75" spans="2:8" ht="12.75">
      <c r="B75" s="35" t="s">
        <v>18</v>
      </c>
      <c r="C75" s="36" t="s">
        <v>2</v>
      </c>
      <c r="D75" s="37" t="s">
        <v>21</v>
      </c>
      <c r="E75" s="36" t="s">
        <v>114</v>
      </c>
      <c r="F75" s="38"/>
      <c r="G75" s="39" t="s">
        <v>115</v>
      </c>
      <c r="H75" s="123"/>
    </row>
    <row r="76" spans="2:8" ht="12.75">
      <c r="B76" s="44" t="s">
        <v>18</v>
      </c>
      <c r="C76" s="45" t="s">
        <v>2</v>
      </c>
      <c r="D76" s="46" t="s">
        <v>21</v>
      </c>
      <c r="E76" s="45" t="s">
        <v>116</v>
      </c>
      <c r="F76" s="47"/>
      <c r="G76" s="48" t="s">
        <v>117</v>
      </c>
      <c r="H76" s="123">
        <f>SUM(H77:H80)</f>
        <v>0</v>
      </c>
    </row>
    <row r="77" spans="2:8" ht="12.75">
      <c r="B77" s="134" t="s">
        <v>18</v>
      </c>
      <c r="C77" s="135" t="s">
        <v>2</v>
      </c>
      <c r="D77" s="136" t="s">
        <v>21</v>
      </c>
      <c r="E77" s="135" t="s">
        <v>116</v>
      </c>
      <c r="F77" s="137" t="s">
        <v>21</v>
      </c>
      <c r="G77" s="158" t="s">
        <v>118</v>
      </c>
      <c r="H77" s="123"/>
    </row>
    <row r="78" spans="2:8" ht="12.75">
      <c r="B78" s="134" t="s">
        <v>18</v>
      </c>
      <c r="C78" s="135" t="s">
        <v>2</v>
      </c>
      <c r="D78" s="136" t="s">
        <v>21</v>
      </c>
      <c r="E78" s="135" t="s">
        <v>116</v>
      </c>
      <c r="F78" s="137" t="s">
        <v>24</v>
      </c>
      <c r="G78" s="158" t="s">
        <v>119</v>
      </c>
      <c r="H78" s="123"/>
    </row>
    <row r="79" spans="2:8" ht="12.75">
      <c r="B79" s="134" t="s">
        <v>18</v>
      </c>
      <c r="C79" s="135" t="s">
        <v>2</v>
      </c>
      <c r="D79" s="136" t="s">
        <v>21</v>
      </c>
      <c r="E79" s="135" t="s">
        <v>116</v>
      </c>
      <c r="F79" s="137" t="s">
        <v>28</v>
      </c>
      <c r="G79" s="158" t="s">
        <v>120</v>
      </c>
      <c r="H79" s="123"/>
    </row>
    <row r="80" spans="2:8" ht="12.75">
      <c r="B80" s="134" t="s">
        <v>18</v>
      </c>
      <c r="C80" s="135" t="s">
        <v>2</v>
      </c>
      <c r="D80" s="136" t="s">
        <v>21</v>
      </c>
      <c r="E80" s="135" t="s">
        <v>116</v>
      </c>
      <c r="F80" s="137" t="s">
        <v>32</v>
      </c>
      <c r="G80" s="158" t="s">
        <v>121</v>
      </c>
      <c r="H80" s="123"/>
    </row>
    <row r="81" spans="2:8" ht="12.75">
      <c r="B81" s="35" t="s">
        <v>18</v>
      </c>
      <c r="C81" s="36" t="s">
        <v>2</v>
      </c>
      <c r="D81" s="37" t="s">
        <v>21</v>
      </c>
      <c r="E81" s="36" t="s">
        <v>122</v>
      </c>
      <c r="F81" s="49"/>
      <c r="G81" s="161" t="s">
        <v>123</v>
      </c>
      <c r="H81" s="123"/>
    </row>
    <row r="82" spans="2:8" ht="12.75">
      <c r="B82" s="35" t="s">
        <v>18</v>
      </c>
      <c r="C82" s="36" t="s">
        <v>2</v>
      </c>
      <c r="D82" s="37" t="s">
        <v>21</v>
      </c>
      <c r="E82" s="36" t="s">
        <v>124</v>
      </c>
      <c r="F82" s="49"/>
      <c r="G82" s="161" t="s">
        <v>125</v>
      </c>
      <c r="H82" s="123"/>
    </row>
    <row r="83" spans="2:8" ht="12.75">
      <c r="B83" s="35" t="s">
        <v>18</v>
      </c>
      <c r="C83" s="36" t="s">
        <v>2</v>
      </c>
      <c r="D83" s="37" t="s">
        <v>21</v>
      </c>
      <c r="E83" s="36" t="s">
        <v>126</v>
      </c>
      <c r="F83" s="49"/>
      <c r="G83" s="39" t="s">
        <v>127</v>
      </c>
      <c r="H83" s="123">
        <f>SUM(H84:H85)</f>
        <v>0</v>
      </c>
    </row>
    <row r="84" spans="2:8" ht="12.75">
      <c r="B84" s="139" t="s">
        <v>18</v>
      </c>
      <c r="C84" s="138" t="s">
        <v>2</v>
      </c>
      <c r="D84" s="56" t="s">
        <v>21</v>
      </c>
      <c r="E84" s="138" t="s">
        <v>126</v>
      </c>
      <c r="F84" s="53" t="s">
        <v>21</v>
      </c>
      <c r="G84" s="159" t="s">
        <v>128</v>
      </c>
      <c r="H84" s="123"/>
    </row>
    <row r="85" spans="2:8" ht="12.75">
      <c r="B85" s="139" t="s">
        <v>18</v>
      </c>
      <c r="C85" s="138" t="s">
        <v>2</v>
      </c>
      <c r="D85" s="56" t="s">
        <v>21</v>
      </c>
      <c r="E85" s="138" t="s">
        <v>126</v>
      </c>
      <c r="F85" s="53" t="s">
        <v>24</v>
      </c>
      <c r="G85" s="159" t="s">
        <v>129</v>
      </c>
      <c r="H85" s="123"/>
    </row>
    <row r="86" spans="2:8" ht="12.75">
      <c r="B86" s="35" t="s">
        <v>18</v>
      </c>
      <c r="C86" s="36" t="s">
        <v>2</v>
      </c>
      <c r="D86" s="37" t="s">
        <v>21</v>
      </c>
      <c r="E86" s="36" t="s">
        <v>130</v>
      </c>
      <c r="F86" s="140"/>
      <c r="G86" s="160" t="s">
        <v>131</v>
      </c>
      <c r="H86" s="123"/>
    </row>
    <row r="87" spans="2:8" ht="12.75">
      <c r="B87" s="35" t="s">
        <v>18</v>
      </c>
      <c r="C87" s="36" t="s">
        <v>2</v>
      </c>
      <c r="D87" s="37" t="s">
        <v>21</v>
      </c>
      <c r="E87" s="36" t="s">
        <v>132</v>
      </c>
      <c r="F87" s="140"/>
      <c r="G87" s="160" t="s">
        <v>133</v>
      </c>
      <c r="H87" s="123"/>
    </row>
    <row r="88" spans="2:8" ht="12.75">
      <c r="B88" s="35" t="s">
        <v>18</v>
      </c>
      <c r="C88" s="36" t="s">
        <v>2</v>
      </c>
      <c r="D88" s="37" t="s">
        <v>21</v>
      </c>
      <c r="E88" s="36" t="s">
        <v>134</v>
      </c>
      <c r="F88" s="38"/>
      <c r="G88" s="39" t="s">
        <v>135</v>
      </c>
      <c r="H88" s="123"/>
    </row>
    <row r="89" spans="2:8" ht="12.75">
      <c r="B89" s="35" t="s">
        <v>18</v>
      </c>
      <c r="C89" s="36" t="s">
        <v>2</v>
      </c>
      <c r="D89" s="37" t="s">
        <v>21</v>
      </c>
      <c r="E89" s="36" t="s">
        <v>136</v>
      </c>
      <c r="F89" s="38"/>
      <c r="G89" s="39" t="s">
        <v>137</v>
      </c>
      <c r="H89" s="123"/>
    </row>
    <row r="90" spans="2:8" ht="12.75">
      <c r="B90" s="35" t="s">
        <v>18</v>
      </c>
      <c r="C90" s="36" t="s">
        <v>2</v>
      </c>
      <c r="D90" s="37" t="s">
        <v>21</v>
      </c>
      <c r="E90" s="36" t="s">
        <v>138</v>
      </c>
      <c r="F90" s="38"/>
      <c r="G90" s="39" t="s">
        <v>139</v>
      </c>
      <c r="H90" s="123"/>
    </row>
    <row r="91" spans="2:8" ht="12.75">
      <c r="B91" s="35" t="s">
        <v>18</v>
      </c>
      <c r="C91" s="36" t="s">
        <v>2</v>
      </c>
      <c r="D91" s="37" t="s">
        <v>21</v>
      </c>
      <c r="E91" s="36" t="s">
        <v>140</v>
      </c>
      <c r="F91" s="38"/>
      <c r="G91" s="39" t="s">
        <v>141</v>
      </c>
      <c r="H91" s="123"/>
    </row>
    <row r="92" spans="2:8" ht="12.75">
      <c r="B92" s="35" t="s">
        <v>18</v>
      </c>
      <c r="C92" s="36" t="s">
        <v>2</v>
      </c>
      <c r="D92" s="37" t="s">
        <v>21</v>
      </c>
      <c r="E92" s="36" t="s">
        <v>142</v>
      </c>
      <c r="F92" s="38"/>
      <c r="G92" s="39" t="s">
        <v>143</v>
      </c>
      <c r="H92" s="123"/>
    </row>
    <row r="93" spans="2:8" ht="12.75">
      <c r="B93" s="35" t="s">
        <v>18</v>
      </c>
      <c r="C93" s="36" t="s">
        <v>2</v>
      </c>
      <c r="D93" s="37" t="s">
        <v>21</v>
      </c>
      <c r="E93" s="36" t="s">
        <v>144</v>
      </c>
      <c r="F93" s="38"/>
      <c r="G93" s="39" t="s">
        <v>145</v>
      </c>
      <c r="H93" s="123"/>
    </row>
    <row r="94" spans="2:8" ht="12.75">
      <c r="B94" s="35" t="s">
        <v>18</v>
      </c>
      <c r="C94" s="36" t="s">
        <v>2</v>
      </c>
      <c r="D94" s="37" t="s">
        <v>21</v>
      </c>
      <c r="E94" s="36" t="s">
        <v>146</v>
      </c>
      <c r="F94" s="38"/>
      <c r="G94" s="39" t="s">
        <v>147</v>
      </c>
      <c r="H94" s="123"/>
    </row>
    <row r="95" spans="2:8" ht="12.75">
      <c r="B95" s="35" t="s">
        <v>18</v>
      </c>
      <c r="C95" s="36" t="s">
        <v>2</v>
      </c>
      <c r="D95" s="37" t="s">
        <v>21</v>
      </c>
      <c r="E95" s="36" t="s">
        <v>148</v>
      </c>
      <c r="F95" s="38"/>
      <c r="G95" s="39" t="s">
        <v>149</v>
      </c>
      <c r="H95" s="123"/>
    </row>
    <row r="96" spans="2:8" ht="12.75">
      <c r="B96" s="35" t="s">
        <v>18</v>
      </c>
      <c r="C96" s="36" t="s">
        <v>2</v>
      </c>
      <c r="D96" s="37" t="s">
        <v>21</v>
      </c>
      <c r="E96" s="36" t="s">
        <v>150</v>
      </c>
      <c r="F96" s="38"/>
      <c r="G96" s="39" t="s">
        <v>151</v>
      </c>
      <c r="H96" s="123"/>
    </row>
    <row r="97" spans="2:8" ht="12.75">
      <c r="B97" s="35" t="s">
        <v>18</v>
      </c>
      <c r="C97" s="36" t="s">
        <v>2</v>
      </c>
      <c r="D97" s="37" t="s">
        <v>21</v>
      </c>
      <c r="E97" s="36" t="s">
        <v>152</v>
      </c>
      <c r="F97" s="38"/>
      <c r="G97" s="39" t="s">
        <v>153</v>
      </c>
      <c r="H97" s="123"/>
    </row>
    <row r="98" spans="2:8" ht="12.75">
      <c r="B98" s="44" t="s">
        <v>18</v>
      </c>
      <c r="C98" s="45" t="s">
        <v>2</v>
      </c>
      <c r="D98" s="46" t="s">
        <v>21</v>
      </c>
      <c r="E98" s="45" t="s">
        <v>154</v>
      </c>
      <c r="F98" s="47"/>
      <c r="G98" s="48" t="s">
        <v>155</v>
      </c>
      <c r="H98" s="123">
        <f>SUM(H99)</f>
        <v>0</v>
      </c>
    </row>
    <row r="99" spans="2:8" ht="12.75">
      <c r="B99" s="51" t="s">
        <v>18</v>
      </c>
      <c r="C99" s="52" t="s">
        <v>2</v>
      </c>
      <c r="D99" s="50" t="s">
        <v>21</v>
      </c>
      <c r="E99" s="52" t="s">
        <v>154</v>
      </c>
      <c r="F99" s="50" t="s">
        <v>21</v>
      </c>
      <c r="G99" s="159" t="s">
        <v>156</v>
      </c>
      <c r="H99" s="123"/>
    </row>
    <row r="100" spans="2:8" ht="12.75">
      <c r="B100" s="35" t="s">
        <v>18</v>
      </c>
      <c r="C100" s="36" t="s">
        <v>2</v>
      </c>
      <c r="D100" s="37" t="s">
        <v>21</v>
      </c>
      <c r="E100" s="36" t="s">
        <v>60</v>
      </c>
      <c r="F100" s="53"/>
      <c r="G100" s="39" t="s">
        <v>157</v>
      </c>
      <c r="H100" s="123"/>
    </row>
    <row r="101" spans="2:8" ht="27.75">
      <c r="B101" s="51"/>
      <c r="C101" s="52"/>
      <c r="D101" s="50"/>
      <c r="E101" s="52"/>
      <c r="F101" s="53"/>
      <c r="G101" s="54" t="s">
        <v>158</v>
      </c>
      <c r="H101" s="123"/>
    </row>
    <row r="102" spans="2:8" ht="12.75">
      <c r="B102" s="27" t="s">
        <v>18</v>
      </c>
      <c r="C102" s="28" t="s">
        <v>2</v>
      </c>
      <c r="D102" s="29" t="s">
        <v>24</v>
      </c>
      <c r="E102" s="28"/>
      <c r="F102" s="30"/>
      <c r="G102" s="31" t="s">
        <v>159</v>
      </c>
      <c r="H102" s="122">
        <f>SUM(H103:H105)</f>
        <v>0</v>
      </c>
    </row>
    <row r="103" spans="2:8" ht="12.75">
      <c r="B103" s="35" t="s">
        <v>18</v>
      </c>
      <c r="C103" s="36" t="s">
        <v>2</v>
      </c>
      <c r="D103" s="37" t="s">
        <v>24</v>
      </c>
      <c r="E103" s="36" t="s">
        <v>21</v>
      </c>
      <c r="F103" s="38"/>
      <c r="G103" s="39" t="s">
        <v>160</v>
      </c>
      <c r="H103" s="123"/>
    </row>
    <row r="104" spans="2:8" ht="12.75">
      <c r="B104" s="35" t="s">
        <v>18</v>
      </c>
      <c r="C104" s="36" t="s">
        <v>2</v>
      </c>
      <c r="D104" s="37" t="s">
        <v>24</v>
      </c>
      <c r="E104" s="36" t="s">
        <v>24</v>
      </c>
      <c r="F104" s="38"/>
      <c r="G104" s="39" t="s">
        <v>161</v>
      </c>
      <c r="H104" s="123"/>
    </row>
    <row r="105" spans="2:8" ht="12.75">
      <c r="B105" s="35" t="s">
        <v>18</v>
      </c>
      <c r="C105" s="36" t="s">
        <v>2</v>
      </c>
      <c r="D105" s="37" t="s">
        <v>24</v>
      </c>
      <c r="E105" s="36" t="s">
        <v>28</v>
      </c>
      <c r="F105" s="38"/>
      <c r="G105" s="39" t="s">
        <v>162</v>
      </c>
      <c r="H105" s="123"/>
    </row>
    <row r="106" spans="2:8" ht="12.75">
      <c r="B106" s="27" t="s">
        <v>18</v>
      </c>
      <c r="C106" s="28" t="s">
        <v>2</v>
      </c>
      <c r="D106" s="29" t="s">
        <v>28</v>
      </c>
      <c r="E106" s="28"/>
      <c r="F106" s="30"/>
      <c r="G106" s="31" t="s">
        <v>163</v>
      </c>
      <c r="H106" s="122">
        <f>SUM(H107+H110+H114)</f>
        <v>0</v>
      </c>
    </row>
    <row r="107" spans="2:8" ht="12.75">
      <c r="B107" s="35" t="s">
        <v>18</v>
      </c>
      <c r="C107" s="36" t="s">
        <v>2</v>
      </c>
      <c r="D107" s="37" t="s">
        <v>28</v>
      </c>
      <c r="E107" s="36" t="s">
        <v>21</v>
      </c>
      <c r="F107" s="38"/>
      <c r="G107" s="39" t="s">
        <v>164</v>
      </c>
      <c r="H107" s="123">
        <f>SUM(H108:H109)</f>
        <v>0</v>
      </c>
    </row>
    <row r="108" spans="2:8" ht="12.75">
      <c r="B108" s="51" t="s">
        <v>18</v>
      </c>
      <c r="C108" s="52" t="s">
        <v>2</v>
      </c>
      <c r="D108" s="50" t="s">
        <v>28</v>
      </c>
      <c r="E108" s="52" t="s">
        <v>21</v>
      </c>
      <c r="F108" s="49" t="s">
        <v>21</v>
      </c>
      <c r="G108" s="157" t="s">
        <v>165</v>
      </c>
      <c r="H108" s="123"/>
    </row>
    <row r="109" spans="2:8" ht="12.75">
      <c r="B109" s="51" t="s">
        <v>18</v>
      </c>
      <c r="C109" s="52" t="s">
        <v>2</v>
      </c>
      <c r="D109" s="50" t="s">
        <v>28</v>
      </c>
      <c r="E109" s="52" t="s">
        <v>21</v>
      </c>
      <c r="F109" s="49" t="s">
        <v>24</v>
      </c>
      <c r="G109" s="157" t="s">
        <v>166</v>
      </c>
      <c r="H109" s="123"/>
    </row>
    <row r="110" spans="2:8" ht="12.75">
      <c r="B110" s="35" t="s">
        <v>18</v>
      </c>
      <c r="C110" s="36" t="s">
        <v>2</v>
      </c>
      <c r="D110" s="37" t="s">
        <v>28</v>
      </c>
      <c r="E110" s="36" t="s">
        <v>24</v>
      </c>
      <c r="F110" s="38"/>
      <c r="G110" s="39" t="s">
        <v>167</v>
      </c>
      <c r="H110" s="123">
        <f>SUM(H111:H113)</f>
        <v>0</v>
      </c>
    </row>
    <row r="111" spans="2:8" ht="12.75">
      <c r="B111" s="51" t="s">
        <v>18</v>
      </c>
      <c r="C111" s="52" t="s">
        <v>2</v>
      </c>
      <c r="D111" s="50" t="s">
        <v>28</v>
      </c>
      <c r="E111" s="52" t="s">
        <v>24</v>
      </c>
      <c r="F111" s="49" t="s">
        <v>21</v>
      </c>
      <c r="G111" s="157" t="s">
        <v>165</v>
      </c>
      <c r="H111" s="123"/>
    </row>
    <row r="112" spans="2:8" ht="12.75">
      <c r="B112" s="51" t="s">
        <v>18</v>
      </c>
      <c r="C112" s="52" t="s">
        <v>2</v>
      </c>
      <c r="D112" s="50" t="s">
        <v>28</v>
      </c>
      <c r="E112" s="52" t="s">
        <v>24</v>
      </c>
      <c r="F112" s="49" t="s">
        <v>24</v>
      </c>
      <c r="G112" s="157" t="s">
        <v>168</v>
      </c>
      <c r="H112" s="123"/>
    </row>
    <row r="113" spans="2:8" ht="12.75">
      <c r="B113" s="51" t="s">
        <v>18</v>
      </c>
      <c r="C113" s="52" t="s">
        <v>2</v>
      </c>
      <c r="D113" s="50" t="s">
        <v>28</v>
      </c>
      <c r="E113" s="52" t="s">
        <v>24</v>
      </c>
      <c r="F113" s="49" t="s">
        <v>28</v>
      </c>
      <c r="G113" s="157" t="s">
        <v>169</v>
      </c>
      <c r="H113" s="123"/>
    </row>
    <row r="114" spans="2:8" ht="12.75">
      <c r="B114" s="35" t="s">
        <v>18</v>
      </c>
      <c r="C114" s="36" t="s">
        <v>2</v>
      </c>
      <c r="D114" s="37" t="s">
        <v>28</v>
      </c>
      <c r="E114" s="36" t="s">
        <v>28</v>
      </c>
      <c r="F114" s="38"/>
      <c r="G114" s="39" t="s">
        <v>170</v>
      </c>
      <c r="H114" s="123">
        <f>SUM(H115:H119)</f>
        <v>0</v>
      </c>
    </row>
    <row r="115" spans="2:8" ht="12.75">
      <c r="B115" s="51" t="s">
        <v>18</v>
      </c>
      <c r="C115" s="52" t="s">
        <v>2</v>
      </c>
      <c r="D115" s="50" t="s">
        <v>28</v>
      </c>
      <c r="E115" s="52" t="s">
        <v>28</v>
      </c>
      <c r="F115" s="49" t="s">
        <v>21</v>
      </c>
      <c r="G115" s="159" t="s">
        <v>165</v>
      </c>
      <c r="H115" s="123"/>
    </row>
    <row r="116" spans="2:8" ht="12.75">
      <c r="B116" s="139" t="s">
        <v>18</v>
      </c>
      <c r="C116" s="138" t="s">
        <v>2</v>
      </c>
      <c r="D116" s="56" t="s">
        <v>28</v>
      </c>
      <c r="E116" s="138" t="s">
        <v>28</v>
      </c>
      <c r="F116" s="53" t="s">
        <v>24</v>
      </c>
      <c r="G116" s="159" t="s">
        <v>171</v>
      </c>
      <c r="H116" s="123"/>
    </row>
    <row r="117" spans="2:8" ht="12.75">
      <c r="B117" s="139" t="s">
        <v>18</v>
      </c>
      <c r="C117" s="138" t="s">
        <v>2</v>
      </c>
      <c r="D117" s="56" t="s">
        <v>28</v>
      </c>
      <c r="E117" s="138" t="s">
        <v>28</v>
      </c>
      <c r="F117" s="53" t="s">
        <v>28</v>
      </c>
      <c r="G117" s="159" t="s">
        <v>172</v>
      </c>
      <c r="H117" s="123"/>
    </row>
    <row r="118" spans="2:8" ht="12.75">
      <c r="B118" s="139" t="s">
        <v>18</v>
      </c>
      <c r="C118" s="138" t="s">
        <v>2</v>
      </c>
      <c r="D118" s="56" t="s">
        <v>28</v>
      </c>
      <c r="E118" s="138" t="s">
        <v>28</v>
      </c>
      <c r="F118" s="53" t="s">
        <v>32</v>
      </c>
      <c r="G118" s="159" t="s">
        <v>173</v>
      </c>
      <c r="H118" s="123"/>
    </row>
    <row r="119" spans="2:8" ht="12.75">
      <c r="B119" s="139" t="s">
        <v>18</v>
      </c>
      <c r="C119" s="138" t="s">
        <v>2</v>
      </c>
      <c r="D119" s="56" t="s">
        <v>28</v>
      </c>
      <c r="E119" s="138" t="s">
        <v>28</v>
      </c>
      <c r="F119" s="53" t="s">
        <v>38</v>
      </c>
      <c r="G119" s="159" t="s">
        <v>174</v>
      </c>
      <c r="H119" s="123"/>
    </row>
    <row r="120" spans="2:8" ht="12.75">
      <c r="B120" s="27" t="s">
        <v>18</v>
      </c>
      <c r="C120" s="28" t="s">
        <v>2</v>
      </c>
      <c r="D120" s="29" t="s">
        <v>32</v>
      </c>
      <c r="E120" s="28"/>
      <c r="F120" s="30"/>
      <c r="G120" s="31" t="s">
        <v>175</v>
      </c>
      <c r="H120" s="122">
        <f>SUM(H121:H127)</f>
        <v>0</v>
      </c>
    </row>
    <row r="121" spans="2:8" ht="12.75">
      <c r="B121" s="35" t="s">
        <v>18</v>
      </c>
      <c r="C121" s="36" t="s">
        <v>2</v>
      </c>
      <c r="D121" s="37" t="s">
        <v>32</v>
      </c>
      <c r="E121" s="36" t="s">
        <v>21</v>
      </c>
      <c r="F121" s="30"/>
      <c r="G121" s="39" t="s">
        <v>176</v>
      </c>
      <c r="H121" s="123"/>
    </row>
    <row r="122" spans="2:8" ht="12.75">
      <c r="B122" s="35" t="s">
        <v>18</v>
      </c>
      <c r="C122" s="36" t="s">
        <v>2</v>
      </c>
      <c r="D122" s="37" t="s">
        <v>32</v>
      </c>
      <c r="E122" s="36" t="s">
        <v>24</v>
      </c>
      <c r="F122" s="30"/>
      <c r="G122" s="39" t="s">
        <v>177</v>
      </c>
      <c r="H122" s="123"/>
    </row>
    <row r="123" spans="2:8" ht="12.75">
      <c r="B123" s="35" t="s">
        <v>18</v>
      </c>
      <c r="C123" s="36" t="s">
        <v>2</v>
      </c>
      <c r="D123" s="37" t="s">
        <v>32</v>
      </c>
      <c r="E123" s="36" t="s">
        <v>28</v>
      </c>
      <c r="F123" s="30"/>
      <c r="G123" s="39" t="s">
        <v>178</v>
      </c>
      <c r="H123" s="123"/>
    </row>
    <row r="124" spans="2:8" ht="12.75">
      <c r="B124" s="35" t="s">
        <v>18</v>
      </c>
      <c r="C124" s="36" t="s">
        <v>2</v>
      </c>
      <c r="D124" s="37" t="s">
        <v>32</v>
      </c>
      <c r="E124" s="36" t="s">
        <v>32</v>
      </c>
      <c r="F124" s="30"/>
      <c r="G124" s="39" t="s">
        <v>179</v>
      </c>
      <c r="H124" s="123"/>
    </row>
    <row r="125" spans="2:8" ht="12.75">
      <c r="B125" s="35" t="s">
        <v>18</v>
      </c>
      <c r="C125" s="36" t="s">
        <v>2</v>
      </c>
      <c r="D125" s="37" t="s">
        <v>32</v>
      </c>
      <c r="E125" s="36" t="s">
        <v>38</v>
      </c>
      <c r="F125" s="38"/>
      <c r="G125" s="39" t="s">
        <v>180</v>
      </c>
      <c r="H125" s="122"/>
    </row>
    <row r="126" spans="2:8" ht="12.75">
      <c r="B126" s="35" t="s">
        <v>18</v>
      </c>
      <c r="C126" s="36" t="s">
        <v>2</v>
      </c>
      <c r="D126" s="37" t="s">
        <v>32</v>
      </c>
      <c r="E126" s="36" t="s">
        <v>40</v>
      </c>
      <c r="F126" s="38"/>
      <c r="G126" s="39" t="s">
        <v>181</v>
      </c>
      <c r="H126" s="122"/>
    </row>
    <row r="127" spans="2:8" ht="12.75">
      <c r="B127" s="35" t="s">
        <v>18</v>
      </c>
      <c r="C127" s="36" t="s">
        <v>2</v>
      </c>
      <c r="D127" s="37" t="s">
        <v>32</v>
      </c>
      <c r="E127" s="36" t="s">
        <v>42</v>
      </c>
      <c r="F127" s="38"/>
      <c r="G127" s="39" t="s">
        <v>182</v>
      </c>
      <c r="H127" s="122"/>
    </row>
    <row r="128" spans="2:8" ht="12.75">
      <c r="B128" s="27" t="s">
        <v>18</v>
      </c>
      <c r="C128" s="28" t="s">
        <v>2</v>
      </c>
      <c r="D128" s="29" t="s">
        <v>38</v>
      </c>
      <c r="E128" s="28"/>
      <c r="F128" s="30"/>
      <c r="G128" s="31" t="s">
        <v>183</v>
      </c>
      <c r="H128" s="122">
        <f>SUM(H129+H132+H133+H135)</f>
        <v>0</v>
      </c>
    </row>
    <row r="129" spans="2:8" ht="12.75">
      <c r="B129" s="35" t="s">
        <v>18</v>
      </c>
      <c r="C129" s="36" t="s">
        <v>2</v>
      </c>
      <c r="D129" s="37" t="s">
        <v>38</v>
      </c>
      <c r="E129" s="36" t="s">
        <v>21</v>
      </c>
      <c r="F129" s="38"/>
      <c r="G129" s="39" t="s">
        <v>184</v>
      </c>
      <c r="H129" s="123">
        <f>SUM(H130:H131)</f>
        <v>0</v>
      </c>
    </row>
    <row r="130" spans="2:8" ht="12.75">
      <c r="B130" s="139" t="s">
        <v>18</v>
      </c>
      <c r="C130" s="138" t="s">
        <v>2</v>
      </c>
      <c r="D130" s="50" t="s">
        <v>38</v>
      </c>
      <c r="E130" s="52" t="s">
        <v>21</v>
      </c>
      <c r="F130" s="49" t="s">
        <v>21</v>
      </c>
      <c r="G130" s="157" t="s">
        <v>185</v>
      </c>
      <c r="H130" s="123"/>
    </row>
    <row r="131" spans="2:8" ht="12.75">
      <c r="B131" s="139" t="s">
        <v>18</v>
      </c>
      <c r="C131" s="138" t="s">
        <v>2</v>
      </c>
      <c r="D131" s="50" t="s">
        <v>38</v>
      </c>
      <c r="E131" s="52" t="s">
        <v>21</v>
      </c>
      <c r="F131" s="49" t="s">
        <v>24</v>
      </c>
      <c r="G131" s="157" t="s">
        <v>186</v>
      </c>
      <c r="H131" s="123"/>
    </row>
    <row r="132" spans="2:8" ht="12.75">
      <c r="B132" s="35" t="s">
        <v>18</v>
      </c>
      <c r="C132" s="36" t="s">
        <v>2</v>
      </c>
      <c r="D132" s="37" t="s">
        <v>38</v>
      </c>
      <c r="E132" s="36" t="s">
        <v>24</v>
      </c>
      <c r="F132" s="38"/>
      <c r="G132" s="39" t="s">
        <v>187</v>
      </c>
      <c r="H132" s="123"/>
    </row>
    <row r="133" spans="2:8" ht="12.75">
      <c r="B133" s="35" t="s">
        <v>18</v>
      </c>
      <c r="C133" s="36" t="s">
        <v>2</v>
      </c>
      <c r="D133" s="37" t="s">
        <v>38</v>
      </c>
      <c r="E133" s="36" t="s">
        <v>28</v>
      </c>
      <c r="F133" s="38"/>
      <c r="G133" s="39" t="s">
        <v>188</v>
      </c>
      <c r="H133" s="123">
        <f>SUM(H134)</f>
        <v>0</v>
      </c>
    </row>
    <row r="134" spans="2:8" ht="12.75">
      <c r="B134" s="51" t="s">
        <v>18</v>
      </c>
      <c r="C134" s="52" t="s">
        <v>2</v>
      </c>
      <c r="D134" s="50" t="s">
        <v>38</v>
      </c>
      <c r="E134" s="52" t="s">
        <v>28</v>
      </c>
      <c r="F134" s="49" t="s">
        <v>21</v>
      </c>
      <c r="G134" s="157" t="s">
        <v>189</v>
      </c>
      <c r="H134" s="123"/>
    </row>
    <row r="135" spans="2:8" ht="12.75">
      <c r="B135" s="35" t="s">
        <v>18</v>
      </c>
      <c r="C135" s="36" t="s">
        <v>2</v>
      </c>
      <c r="D135" s="37" t="s">
        <v>38</v>
      </c>
      <c r="E135" s="36" t="s">
        <v>32</v>
      </c>
      <c r="F135" s="38"/>
      <c r="G135" s="39" t="s">
        <v>190</v>
      </c>
      <c r="H135" s="123"/>
    </row>
    <row r="136" spans="2:8" ht="12.75">
      <c r="B136" s="19" t="s">
        <v>18</v>
      </c>
      <c r="C136" s="20" t="s">
        <v>3</v>
      </c>
      <c r="D136" s="21"/>
      <c r="E136" s="20"/>
      <c r="F136" s="22"/>
      <c r="G136" s="23" t="s">
        <v>191</v>
      </c>
      <c r="H136" s="121">
        <f>SUM(H137+H218+H222+H235+H243)</f>
        <v>0</v>
      </c>
    </row>
    <row r="137" spans="2:8" ht="12.75">
      <c r="B137" s="27" t="s">
        <v>18</v>
      </c>
      <c r="C137" s="28" t="s">
        <v>3</v>
      </c>
      <c r="D137" s="29" t="s">
        <v>21</v>
      </c>
      <c r="E137" s="28"/>
      <c r="F137" s="30"/>
      <c r="G137" s="31" t="s">
        <v>22</v>
      </c>
      <c r="H137" s="122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35" t="s">
        <v>18</v>
      </c>
      <c r="C138" s="36" t="s">
        <v>3</v>
      </c>
      <c r="D138" s="37" t="s">
        <v>21</v>
      </c>
      <c r="E138" s="36" t="s">
        <v>21</v>
      </c>
      <c r="F138" s="38"/>
      <c r="G138" s="39" t="s">
        <v>23</v>
      </c>
      <c r="H138" s="123"/>
    </row>
    <row r="139" spans="2:8" ht="12.75">
      <c r="B139" s="35" t="s">
        <v>18</v>
      </c>
      <c r="C139" s="36" t="s">
        <v>3</v>
      </c>
      <c r="D139" s="37" t="s">
        <v>21</v>
      </c>
      <c r="E139" s="36" t="s">
        <v>24</v>
      </c>
      <c r="F139" s="38"/>
      <c r="G139" s="39" t="s">
        <v>25</v>
      </c>
      <c r="H139" s="123">
        <f>SUM(H140:H141)</f>
        <v>0</v>
      </c>
    </row>
    <row r="140" spans="2:8" ht="12.75">
      <c r="B140" s="51" t="s">
        <v>18</v>
      </c>
      <c r="C140" s="52" t="s">
        <v>3</v>
      </c>
      <c r="D140" s="50" t="s">
        <v>21</v>
      </c>
      <c r="E140" s="52" t="s">
        <v>24</v>
      </c>
      <c r="F140" s="49" t="s">
        <v>21</v>
      </c>
      <c r="G140" s="157" t="s">
        <v>26</v>
      </c>
      <c r="H140" s="123"/>
    </row>
    <row r="141" spans="2:8" ht="12.75">
      <c r="B141" s="51" t="s">
        <v>18</v>
      </c>
      <c r="C141" s="52" t="s">
        <v>3</v>
      </c>
      <c r="D141" s="50" t="s">
        <v>21</v>
      </c>
      <c r="E141" s="52" t="s">
        <v>24</v>
      </c>
      <c r="F141" s="49" t="s">
        <v>24</v>
      </c>
      <c r="G141" s="157" t="s">
        <v>27</v>
      </c>
      <c r="H141" s="123"/>
    </row>
    <row r="142" spans="2:8" ht="12.75">
      <c r="B142" s="35" t="s">
        <v>18</v>
      </c>
      <c r="C142" s="36" t="s">
        <v>3</v>
      </c>
      <c r="D142" s="37" t="s">
        <v>21</v>
      </c>
      <c r="E142" s="36" t="s">
        <v>28</v>
      </c>
      <c r="F142" s="38"/>
      <c r="G142" s="39" t="s">
        <v>30</v>
      </c>
      <c r="H142" s="123"/>
    </row>
    <row r="143" spans="2:8" ht="12.75">
      <c r="B143" s="35" t="s">
        <v>18</v>
      </c>
      <c r="C143" s="36" t="s">
        <v>3</v>
      </c>
      <c r="D143" s="37" t="s">
        <v>21</v>
      </c>
      <c r="E143" s="36" t="s">
        <v>32</v>
      </c>
      <c r="F143" s="38"/>
      <c r="G143" s="39" t="s">
        <v>33</v>
      </c>
      <c r="H143" s="123">
        <f>SUM(H144:H146)</f>
        <v>0</v>
      </c>
    </row>
    <row r="144" spans="2:8" ht="12.75">
      <c r="B144" s="51" t="s">
        <v>18</v>
      </c>
      <c r="C144" s="52" t="s">
        <v>3</v>
      </c>
      <c r="D144" s="50" t="s">
        <v>21</v>
      </c>
      <c r="E144" s="52" t="s">
        <v>32</v>
      </c>
      <c r="F144" s="49" t="s">
        <v>21</v>
      </c>
      <c r="G144" s="157" t="s">
        <v>34</v>
      </c>
      <c r="H144" s="123"/>
    </row>
    <row r="145" spans="2:8" ht="12.75">
      <c r="B145" s="51" t="s">
        <v>18</v>
      </c>
      <c r="C145" s="52" t="s">
        <v>3</v>
      </c>
      <c r="D145" s="50" t="s">
        <v>21</v>
      </c>
      <c r="E145" s="52" t="s">
        <v>32</v>
      </c>
      <c r="F145" s="49" t="s">
        <v>24</v>
      </c>
      <c r="G145" s="157" t="s">
        <v>35</v>
      </c>
      <c r="H145" s="123"/>
    </row>
    <row r="146" spans="2:8" ht="12.75">
      <c r="B146" s="51" t="s">
        <v>18</v>
      </c>
      <c r="C146" s="52" t="s">
        <v>3</v>
      </c>
      <c r="D146" s="50" t="s">
        <v>21</v>
      </c>
      <c r="E146" s="52" t="s">
        <v>32</v>
      </c>
      <c r="F146" s="49" t="s">
        <v>28</v>
      </c>
      <c r="G146" s="157" t="s">
        <v>37</v>
      </c>
      <c r="H146" s="123"/>
    </row>
    <row r="147" spans="2:8" ht="12.75">
      <c r="B147" s="35" t="s">
        <v>18</v>
      </c>
      <c r="C147" s="36" t="s">
        <v>3</v>
      </c>
      <c r="D147" s="37" t="s">
        <v>21</v>
      </c>
      <c r="E147" s="36" t="s">
        <v>38</v>
      </c>
      <c r="F147" s="38"/>
      <c r="G147" s="39" t="s">
        <v>39</v>
      </c>
      <c r="H147" s="123"/>
    </row>
    <row r="148" spans="2:8" ht="12.75">
      <c r="B148" s="35" t="s">
        <v>18</v>
      </c>
      <c r="C148" s="36" t="s">
        <v>3</v>
      </c>
      <c r="D148" s="37" t="s">
        <v>21</v>
      </c>
      <c r="E148" s="36" t="s">
        <v>40</v>
      </c>
      <c r="F148" s="38"/>
      <c r="G148" s="39" t="s">
        <v>41</v>
      </c>
      <c r="H148" s="123"/>
    </row>
    <row r="149" spans="2:8" ht="12.75">
      <c r="B149" s="35" t="s">
        <v>18</v>
      </c>
      <c r="C149" s="36" t="s">
        <v>3</v>
      </c>
      <c r="D149" s="37" t="s">
        <v>21</v>
      </c>
      <c r="E149" s="36" t="s">
        <v>42</v>
      </c>
      <c r="F149" s="38"/>
      <c r="G149" s="39" t="s">
        <v>192</v>
      </c>
      <c r="H149" s="123">
        <f>SUM(H150:H151)</f>
        <v>0</v>
      </c>
    </row>
    <row r="150" spans="2:8" ht="12.75">
      <c r="B150" s="51" t="s">
        <v>18</v>
      </c>
      <c r="C150" s="52" t="s">
        <v>3</v>
      </c>
      <c r="D150" s="50" t="s">
        <v>21</v>
      </c>
      <c r="E150" s="52" t="s">
        <v>42</v>
      </c>
      <c r="F150" s="49" t="s">
        <v>21</v>
      </c>
      <c r="G150" s="157" t="s">
        <v>44</v>
      </c>
      <c r="H150" s="123"/>
    </row>
    <row r="151" spans="2:8" ht="12.75">
      <c r="B151" s="51" t="s">
        <v>18</v>
      </c>
      <c r="C151" s="52" t="s">
        <v>3</v>
      </c>
      <c r="D151" s="50" t="s">
        <v>21</v>
      </c>
      <c r="E151" s="52" t="s">
        <v>42</v>
      </c>
      <c r="F151" s="49" t="s">
        <v>24</v>
      </c>
      <c r="G151" s="157" t="s">
        <v>193</v>
      </c>
      <c r="H151" s="123"/>
    </row>
    <row r="152" spans="2:8" ht="12.75">
      <c r="B152" s="35" t="s">
        <v>18</v>
      </c>
      <c r="C152" s="36" t="s">
        <v>3</v>
      </c>
      <c r="D152" s="37" t="s">
        <v>21</v>
      </c>
      <c r="E152" s="36" t="s">
        <v>47</v>
      </c>
      <c r="F152" s="38"/>
      <c r="G152" s="39" t="s">
        <v>48</v>
      </c>
      <c r="H152" s="123">
        <f>SUM(H153:H154)</f>
        <v>0</v>
      </c>
    </row>
    <row r="153" spans="2:8" ht="12.75">
      <c r="B153" s="134" t="s">
        <v>18</v>
      </c>
      <c r="C153" s="135" t="s">
        <v>3</v>
      </c>
      <c r="D153" s="136" t="s">
        <v>21</v>
      </c>
      <c r="E153" s="135" t="s">
        <v>47</v>
      </c>
      <c r="F153" s="136" t="s">
        <v>21</v>
      </c>
      <c r="G153" s="157" t="s">
        <v>49</v>
      </c>
      <c r="H153" s="123"/>
    </row>
    <row r="154" spans="2:8" ht="12.75">
      <c r="B154" s="134" t="s">
        <v>18</v>
      </c>
      <c r="C154" s="135" t="s">
        <v>3</v>
      </c>
      <c r="D154" s="136" t="s">
        <v>21</v>
      </c>
      <c r="E154" s="135" t="s">
        <v>47</v>
      </c>
      <c r="F154" s="137" t="s">
        <v>24</v>
      </c>
      <c r="G154" s="158" t="s">
        <v>50</v>
      </c>
      <c r="H154" s="123"/>
    </row>
    <row r="155" spans="2:8" ht="12.75">
      <c r="B155" s="35" t="s">
        <v>18</v>
      </c>
      <c r="C155" s="36" t="s">
        <v>3</v>
      </c>
      <c r="D155" s="37" t="s">
        <v>21</v>
      </c>
      <c r="E155" s="36" t="s">
        <v>51</v>
      </c>
      <c r="F155" s="38"/>
      <c r="G155" s="39" t="s">
        <v>52</v>
      </c>
      <c r="H155" s="123">
        <f>SUM(H156:H163)</f>
        <v>0</v>
      </c>
    </row>
    <row r="156" spans="2:8" ht="12.75">
      <c r="B156" s="51" t="s">
        <v>18</v>
      </c>
      <c r="C156" s="52" t="s">
        <v>3</v>
      </c>
      <c r="D156" s="50" t="s">
        <v>21</v>
      </c>
      <c r="E156" s="52" t="s">
        <v>51</v>
      </c>
      <c r="F156" s="49" t="s">
        <v>21</v>
      </c>
      <c r="G156" s="159" t="s">
        <v>53</v>
      </c>
      <c r="H156" s="123"/>
    </row>
    <row r="157" spans="2:8" ht="12.75">
      <c r="B157" s="51" t="s">
        <v>18</v>
      </c>
      <c r="C157" s="52" t="s">
        <v>3</v>
      </c>
      <c r="D157" s="50" t="s">
        <v>21</v>
      </c>
      <c r="E157" s="52" t="s">
        <v>51</v>
      </c>
      <c r="F157" s="49" t="s">
        <v>24</v>
      </c>
      <c r="G157" s="159" t="s">
        <v>54</v>
      </c>
      <c r="H157" s="123"/>
    </row>
    <row r="158" spans="2:8" ht="12.75">
      <c r="B158" s="134" t="s">
        <v>18</v>
      </c>
      <c r="C158" s="135" t="s">
        <v>3</v>
      </c>
      <c r="D158" s="136" t="s">
        <v>21</v>
      </c>
      <c r="E158" s="135" t="s">
        <v>51</v>
      </c>
      <c r="F158" s="137" t="s">
        <v>28</v>
      </c>
      <c r="G158" s="158" t="s">
        <v>55</v>
      </c>
      <c r="H158" s="123"/>
    </row>
    <row r="159" spans="2:8" ht="12.75">
      <c r="B159" s="51" t="s">
        <v>18</v>
      </c>
      <c r="C159" s="52" t="s">
        <v>3</v>
      </c>
      <c r="D159" s="50" t="s">
        <v>21</v>
      </c>
      <c r="E159" s="52" t="s">
        <v>51</v>
      </c>
      <c r="F159" s="49" t="s">
        <v>32</v>
      </c>
      <c r="G159" s="159" t="s">
        <v>56</v>
      </c>
      <c r="H159" s="123"/>
    </row>
    <row r="160" spans="2:8" ht="12.75">
      <c r="B160" s="51" t="s">
        <v>18</v>
      </c>
      <c r="C160" s="52" t="s">
        <v>3</v>
      </c>
      <c r="D160" s="50" t="s">
        <v>21</v>
      </c>
      <c r="E160" s="52" t="s">
        <v>51</v>
      </c>
      <c r="F160" s="49" t="s">
        <v>38</v>
      </c>
      <c r="G160" s="159" t="s">
        <v>57</v>
      </c>
      <c r="H160" s="123"/>
    </row>
    <row r="161" spans="2:8" ht="12.75">
      <c r="B161" s="51" t="s">
        <v>18</v>
      </c>
      <c r="C161" s="52" t="s">
        <v>3</v>
      </c>
      <c r="D161" s="50" t="s">
        <v>21</v>
      </c>
      <c r="E161" s="52" t="s">
        <v>51</v>
      </c>
      <c r="F161" s="49" t="s">
        <v>40</v>
      </c>
      <c r="G161" s="159" t="s">
        <v>58</v>
      </c>
      <c r="H161" s="123"/>
    </row>
    <row r="162" spans="2:8" ht="12.75">
      <c r="B162" s="51" t="s">
        <v>18</v>
      </c>
      <c r="C162" s="52" t="s">
        <v>3</v>
      </c>
      <c r="D162" s="50" t="s">
        <v>21</v>
      </c>
      <c r="E162" s="52" t="s">
        <v>51</v>
      </c>
      <c r="F162" s="49" t="s">
        <v>42</v>
      </c>
      <c r="G162" s="159" t="s">
        <v>59</v>
      </c>
      <c r="H162" s="123"/>
    </row>
    <row r="163" spans="2:8" ht="12.75">
      <c r="B163" s="51" t="s">
        <v>18</v>
      </c>
      <c r="C163" s="52" t="s">
        <v>3</v>
      </c>
      <c r="D163" s="50" t="s">
        <v>21</v>
      </c>
      <c r="E163" s="52" t="s">
        <v>51</v>
      </c>
      <c r="F163" s="49" t="s">
        <v>60</v>
      </c>
      <c r="G163" s="159" t="s">
        <v>61</v>
      </c>
      <c r="H163" s="123"/>
    </row>
    <row r="164" spans="2:8" ht="12.75">
      <c r="B164" s="35" t="s">
        <v>18</v>
      </c>
      <c r="C164" s="36" t="s">
        <v>3</v>
      </c>
      <c r="D164" s="37" t="s">
        <v>21</v>
      </c>
      <c r="E164" s="36" t="s">
        <v>62</v>
      </c>
      <c r="F164" s="38"/>
      <c r="G164" s="39" t="s">
        <v>63</v>
      </c>
      <c r="H164" s="123">
        <f>SUM(H165)</f>
        <v>0</v>
      </c>
    </row>
    <row r="165" spans="2:8" ht="12.75">
      <c r="B165" s="51" t="s">
        <v>18</v>
      </c>
      <c r="C165" s="52" t="s">
        <v>3</v>
      </c>
      <c r="D165" s="50" t="s">
        <v>21</v>
      </c>
      <c r="E165" s="52" t="s">
        <v>62</v>
      </c>
      <c r="F165" s="49" t="s">
        <v>21</v>
      </c>
      <c r="G165" s="157" t="s">
        <v>64</v>
      </c>
      <c r="H165" s="123"/>
    </row>
    <row r="166" spans="2:8" ht="12.75">
      <c r="B166" s="35" t="s">
        <v>18</v>
      </c>
      <c r="C166" s="36" t="s">
        <v>3</v>
      </c>
      <c r="D166" s="37" t="s">
        <v>21</v>
      </c>
      <c r="E166" s="36" t="s">
        <v>65</v>
      </c>
      <c r="F166" s="38"/>
      <c r="G166" s="39" t="s">
        <v>66</v>
      </c>
      <c r="H166" s="123">
        <f>SUM(H167)</f>
        <v>0</v>
      </c>
    </row>
    <row r="167" spans="2:8" ht="12.75">
      <c r="B167" s="51" t="s">
        <v>18</v>
      </c>
      <c r="C167" s="52" t="s">
        <v>3</v>
      </c>
      <c r="D167" s="50" t="s">
        <v>21</v>
      </c>
      <c r="E167" s="52" t="s">
        <v>65</v>
      </c>
      <c r="F167" s="49" t="s">
        <v>21</v>
      </c>
      <c r="G167" s="157" t="s">
        <v>67</v>
      </c>
      <c r="H167" s="123"/>
    </row>
    <row r="168" spans="2:8" ht="12.75">
      <c r="B168" s="35" t="s">
        <v>18</v>
      </c>
      <c r="C168" s="36" t="s">
        <v>3</v>
      </c>
      <c r="D168" s="37" t="s">
        <v>21</v>
      </c>
      <c r="E168" s="36" t="s">
        <v>68</v>
      </c>
      <c r="F168" s="49"/>
      <c r="G168" s="39" t="s">
        <v>69</v>
      </c>
      <c r="H168" s="123"/>
    </row>
    <row r="169" spans="2:8" ht="12.75">
      <c r="B169" s="35" t="s">
        <v>18</v>
      </c>
      <c r="C169" s="36" t="s">
        <v>3</v>
      </c>
      <c r="D169" s="37" t="s">
        <v>21</v>
      </c>
      <c r="E169" s="36" t="s">
        <v>70</v>
      </c>
      <c r="F169" s="38"/>
      <c r="G169" s="39" t="s">
        <v>73</v>
      </c>
      <c r="H169" s="123">
        <f>SUM(H170:H177)</f>
        <v>0</v>
      </c>
    </row>
    <row r="170" spans="2:8" ht="12.75">
      <c r="B170" s="51" t="s">
        <v>18</v>
      </c>
      <c r="C170" s="52" t="s">
        <v>3</v>
      </c>
      <c r="D170" s="50" t="s">
        <v>21</v>
      </c>
      <c r="E170" s="52" t="s">
        <v>70</v>
      </c>
      <c r="F170" s="49" t="s">
        <v>21</v>
      </c>
      <c r="G170" s="159" t="s">
        <v>74</v>
      </c>
      <c r="H170" s="123"/>
    </row>
    <row r="171" spans="2:8" ht="12.75">
      <c r="B171" s="51" t="s">
        <v>18</v>
      </c>
      <c r="C171" s="52" t="s">
        <v>3</v>
      </c>
      <c r="D171" s="50" t="s">
        <v>21</v>
      </c>
      <c r="E171" s="52" t="s">
        <v>70</v>
      </c>
      <c r="F171" s="49" t="s">
        <v>24</v>
      </c>
      <c r="G171" s="159" t="s">
        <v>75</v>
      </c>
      <c r="H171" s="123"/>
    </row>
    <row r="172" spans="2:8" ht="12.75">
      <c r="B172" s="51" t="s">
        <v>18</v>
      </c>
      <c r="C172" s="52" t="s">
        <v>3</v>
      </c>
      <c r="D172" s="50" t="s">
        <v>21</v>
      </c>
      <c r="E172" s="52" t="s">
        <v>70</v>
      </c>
      <c r="F172" s="49" t="s">
        <v>28</v>
      </c>
      <c r="G172" s="159" t="s">
        <v>76</v>
      </c>
      <c r="H172" s="123"/>
    </row>
    <row r="173" spans="2:8" ht="12.75">
      <c r="B173" s="51" t="s">
        <v>18</v>
      </c>
      <c r="C173" s="52" t="s">
        <v>3</v>
      </c>
      <c r="D173" s="50" t="s">
        <v>21</v>
      </c>
      <c r="E173" s="52" t="s">
        <v>70</v>
      </c>
      <c r="F173" s="49" t="s">
        <v>32</v>
      </c>
      <c r="G173" s="159" t="s">
        <v>77</v>
      </c>
      <c r="H173" s="123"/>
    </row>
    <row r="174" spans="2:8" ht="12.75">
      <c r="B174" s="51" t="s">
        <v>18</v>
      </c>
      <c r="C174" s="52" t="s">
        <v>3</v>
      </c>
      <c r="D174" s="50" t="s">
        <v>21</v>
      </c>
      <c r="E174" s="52" t="s">
        <v>70</v>
      </c>
      <c r="F174" s="49" t="s">
        <v>38</v>
      </c>
      <c r="G174" s="159" t="s">
        <v>78</v>
      </c>
      <c r="H174" s="123"/>
    </row>
    <row r="175" spans="2:8" ht="12.75">
      <c r="B175" s="51" t="s">
        <v>18</v>
      </c>
      <c r="C175" s="52" t="s">
        <v>3</v>
      </c>
      <c r="D175" s="50" t="s">
        <v>21</v>
      </c>
      <c r="E175" s="52" t="s">
        <v>70</v>
      </c>
      <c r="F175" s="49" t="s">
        <v>40</v>
      </c>
      <c r="G175" s="159" t="s">
        <v>79</v>
      </c>
      <c r="H175" s="123"/>
    </row>
    <row r="176" spans="2:8" ht="12.75">
      <c r="B176" s="51" t="s">
        <v>18</v>
      </c>
      <c r="C176" s="52" t="s">
        <v>3</v>
      </c>
      <c r="D176" s="50" t="s">
        <v>21</v>
      </c>
      <c r="E176" s="52" t="s">
        <v>70</v>
      </c>
      <c r="F176" s="49" t="s">
        <v>42</v>
      </c>
      <c r="G176" s="159" t="s">
        <v>80</v>
      </c>
      <c r="H176" s="123"/>
    </row>
    <row r="177" spans="2:8" ht="12.75">
      <c r="B177" s="51" t="s">
        <v>18</v>
      </c>
      <c r="C177" s="52" t="s">
        <v>3</v>
      </c>
      <c r="D177" s="50" t="s">
        <v>21</v>
      </c>
      <c r="E177" s="52" t="s">
        <v>70</v>
      </c>
      <c r="F177" s="53" t="s">
        <v>60</v>
      </c>
      <c r="G177" s="159" t="s">
        <v>81</v>
      </c>
      <c r="H177" s="123"/>
    </row>
    <row r="178" spans="2:8" ht="12.75">
      <c r="B178" s="35" t="s">
        <v>18</v>
      </c>
      <c r="C178" s="36" t="s">
        <v>3</v>
      </c>
      <c r="D178" s="37" t="s">
        <v>21</v>
      </c>
      <c r="E178" s="36" t="s">
        <v>72</v>
      </c>
      <c r="F178" s="38"/>
      <c r="G178" s="39" t="s">
        <v>83</v>
      </c>
      <c r="H178" s="123">
        <f>SUM(H179:H180)</f>
        <v>0</v>
      </c>
    </row>
    <row r="179" spans="2:8" ht="12.75">
      <c r="B179" s="51" t="s">
        <v>18</v>
      </c>
      <c r="C179" s="52" t="s">
        <v>3</v>
      </c>
      <c r="D179" s="50" t="s">
        <v>21</v>
      </c>
      <c r="E179" s="52" t="s">
        <v>72</v>
      </c>
      <c r="F179" s="49" t="s">
        <v>21</v>
      </c>
      <c r="G179" s="157" t="s">
        <v>194</v>
      </c>
      <c r="H179" s="123"/>
    </row>
    <row r="180" spans="2:8" ht="12.75">
      <c r="B180" s="51" t="s">
        <v>18</v>
      </c>
      <c r="C180" s="52" t="s">
        <v>3</v>
      </c>
      <c r="D180" s="50" t="s">
        <v>21</v>
      </c>
      <c r="E180" s="52" t="s">
        <v>72</v>
      </c>
      <c r="F180" s="53" t="s">
        <v>60</v>
      </c>
      <c r="G180" s="159" t="s">
        <v>85</v>
      </c>
      <c r="H180" s="123"/>
    </row>
    <row r="181" spans="2:8" ht="12.75">
      <c r="B181" s="35" t="s">
        <v>18</v>
      </c>
      <c r="C181" s="36" t="s">
        <v>3</v>
      </c>
      <c r="D181" s="37" t="s">
        <v>21</v>
      </c>
      <c r="E181" s="36" t="s">
        <v>82</v>
      </c>
      <c r="F181" s="53"/>
      <c r="G181" s="160" t="s">
        <v>87</v>
      </c>
      <c r="H181" s="123"/>
    </row>
    <row r="182" spans="2:8" ht="12.75">
      <c r="B182" s="35" t="s">
        <v>18</v>
      </c>
      <c r="C182" s="36" t="s">
        <v>3</v>
      </c>
      <c r="D182" s="37" t="s">
        <v>21</v>
      </c>
      <c r="E182" s="36" t="s">
        <v>86</v>
      </c>
      <c r="F182" s="53"/>
      <c r="G182" s="160" t="s">
        <v>89</v>
      </c>
      <c r="H182" s="123"/>
    </row>
    <row r="183" spans="2:8" ht="12.75">
      <c r="B183" s="35" t="s">
        <v>18</v>
      </c>
      <c r="C183" s="36" t="s">
        <v>3</v>
      </c>
      <c r="D183" s="37" t="s">
        <v>21</v>
      </c>
      <c r="E183" s="36" t="s">
        <v>88</v>
      </c>
      <c r="F183" s="53"/>
      <c r="G183" s="160" t="s">
        <v>91</v>
      </c>
      <c r="H183" s="123"/>
    </row>
    <row r="184" spans="2:8" ht="12.75">
      <c r="B184" s="35" t="s">
        <v>18</v>
      </c>
      <c r="C184" s="36" t="s">
        <v>3</v>
      </c>
      <c r="D184" s="37" t="s">
        <v>21</v>
      </c>
      <c r="E184" s="36" t="s">
        <v>90</v>
      </c>
      <c r="F184" s="53"/>
      <c r="G184" s="39" t="s">
        <v>93</v>
      </c>
      <c r="H184" s="123">
        <f>SUM(H185:H186)</f>
        <v>0</v>
      </c>
    </row>
    <row r="185" spans="2:8" ht="12.75">
      <c r="B185" s="51" t="s">
        <v>18</v>
      </c>
      <c r="C185" s="52" t="s">
        <v>3</v>
      </c>
      <c r="D185" s="50" t="s">
        <v>21</v>
      </c>
      <c r="E185" s="52" t="s">
        <v>90</v>
      </c>
      <c r="F185" s="53" t="s">
        <v>21</v>
      </c>
      <c r="G185" s="157" t="s">
        <v>95</v>
      </c>
      <c r="H185" s="123"/>
    </row>
    <row r="186" spans="2:8" ht="12.75">
      <c r="B186" s="51" t="s">
        <v>18</v>
      </c>
      <c r="C186" s="52" t="s">
        <v>3</v>
      </c>
      <c r="D186" s="50" t="s">
        <v>21</v>
      </c>
      <c r="E186" s="52" t="s">
        <v>90</v>
      </c>
      <c r="F186" s="53" t="s">
        <v>24</v>
      </c>
      <c r="G186" s="157" t="s">
        <v>96</v>
      </c>
      <c r="H186" s="123"/>
    </row>
    <row r="187" spans="2:8" ht="12.75">
      <c r="B187" s="35" t="s">
        <v>18</v>
      </c>
      <c r="C187" s="36" t="s">
        <v>3</v>
      </c>
      <c r="D187" s="37" t="s">
        <v>21</v>
      </c>
      <c r="E187" s="36" t="s">
        <v>92</v>
      </c>
      <c r="F187" s="140"/>
      <c r="G187" s="57" t="s">
        <v>99</v>
      </c>
      <c r="H187" s="123"/>
    </row>
    <row r="188" spans="2:8" ht="12.75">
      <c r="B188" s="35" t="s">
        <v>18</v>
      </c>
      <c r="C188" s="36" t="s">
        <v>3</v>
      </c>
      <c r="D188" s="37" t="s">
        <v>21</v>
      </c>
      <c r="E188" s="36" t="s">
        <v>98</v>
      </c>
      <c r="F188" s="140"/>
      <c r="G188" s="57" t="s">
        <v>101</v>
      </c>
      <c r="H188" s="123"/>
    </row>
    <row r="189" spans="2:8" ht="12.75">
      <c r="B189" s="35" t="s">
        <v>18</v>
      </c>
      <c r="C189" s="36" t="s">
        <v>3</v>
      </c>
      <c r="D189" s="37" t="s">
        <v>21</v>
      </c>
      <c r="E189" s="36" t="s">
        <v>100</v>
      </c>
      <c r="F189" s="140"/>
      <c r="G189" s="57" t="s">
        <v>103</v>
      </c>
      <c r="H189" s="123"/>
    </row>
    <row r="190" spans="2:8" ht="12.75">
      <c r="B190" s="35" t="s">
        <v>18</v>
      </c>
      <c r="C190" s="36" t="s">
        <v>3</v>
      </c>
      <c r="D190" s="37" t="s">
        <v>21</v>
      </c>
      <c r="E190" s="36" t="s">
        <v>102</v>
      </c>
      <c r="F190" s="140"/>
      <c r="G190" s="57" t="s">
        <v>105</v>
      </c>
      <c r="H190" s="123"/>
    </row>
    <row r="191" spans="2:8" ht="12.75">
      <c r="B191" s="35" t="s">
        <v>18</v>
      </c>
      <c r="C191" s="36" t="s">
        <v>3</v>
      </c>
      <c r="D191" s="37" t="s">
        <v>21</v>
      </c>
      <c r="E191" s="36" t="s">
        <v>104</v>
      </c>
      <c r="F191" s="140"/>
      <c r="G191" s="57" t="s">
        <v>107</v>
      </c>
      <c r="H191" s="123"/>
    </row>
    <row r="192" spans="2:8" ht="12.75">
      <c r="B192" s="35" t="s">
        <v>18</v>
      </c>
      <c r="C192" s="36" t="s">
        <v>3</v>
      </c>
      <c r="D192" s="37" t="s">
        <v>21</v>
      </c>
      <c r="E192" s="36" t="s">
        <v>106</v>
      </c>
      <c r="F192" s="140"/>
      <c r="G192" s="57" t="s">
        <v>195</v>
      </c>
      <c r="H192" s="123"/>
    </row>
    <row r="193" spans="2:8" ht="12.75">
      <c r="B193" s="35" t="s">
        <v>18</v>
      </c>
      <c r="C193" s="36" t="s">
        <v>3</v>
      </c>
      <c r="D193" s="37" t="s">
        <v>21</v>
      </c>
      <c r="E193" s="36" t="s">
        <v>108</v>
      </c>
      <c r="F193" s="140"/>
      <c r="G193" s="57" t="s">
        <v>196</v>
      </c>
      <c r="H193" s="123"/>
    </row>
    <row r="194" spans="2:8" ht="12.75">
      <c r="B194" s="35" t="s">
        <v>18</v>
      </c>
      <c r="C194" s="36" t="s">
        <v>3</v>
      </c>
      <c r="D194" s="37" t="s">
        <v>21</v>
      </c>
      <c r="E194" s="36" t="s">
        <v>112</v>
      </c>
      <c r="F194" s="140"/>
      <c r="G194" s="57" t="s">
        <v>197</v>
      </c>
      <c r="H194" s="123"/>
    </row>
    <row r="195" spans="2:8" ht="12.75">
      <c r="B195" s="44" t="s">
        <v>18</v>
      </c>
      <c r="C195" s="45" t="s">
        <v>3</v>
      </c>
      <c r="D195" s="46" t="s">
        <v>21</v>
      </c>
      <c r="E195" s="45" t="s">
        <v>114</v>
      </c>
      <c r="F195" s="47"/>
      <c r="G195" s="48" t="s">
        <v>117</v>
      </c>
      <c r="H195" s="123">
        <f>SUM(H196:H197)</f>
        <v>0</v>
      </c>
    </row>
    <row r="196" spans="2:8" ht="12.75">
      <c r="B196" s="134" t="s">
        <v>18</v>
      </c>
      <c r="C196" s="135" t="s">
        <v>3</v>
      </c>
      <c r="D196" s="136" t="s">
        <v>21</v>
      </c>
      <c r="E196" s="135" t="s">
        <v>114</v>
      </c>
      <c r="F196" s="137" t="s">
        <v>21</v>
      </c>
      <c r="G196" s="158" t="s">
        <v>118</v>
      </c>
      <c r="H196" s="123"/>
    </row>
    <row r="197" spans="2:8" ht="12.75">
      <c r="B197" s="134" t="s">
        <v>18</v>
      </c>
      <c r="C197" s="135" t="s">
        <v>3</v>
      </c>
      <c r="D197" s="136" t="s">
        <v>21</v>
      </c>
      <c r="E197" s="135" t="s">
        <v>114</v>
      </c>
      <c r="F197" s="137" t="s">
        <v>24</v>
      </c>
      <c r="G197" s="158" t="s">
        <v>119</v>
      </c>
      <c r="H197" s="123"/>
    </row>
    <row r="198" spans="2:8" ht="12.75">
      <c r="B198" s="35" t="s">
        <v>18</v>
      </c>
      <c r="C198" s="36" t="s">
        <v>3</v>
      </c>
      <c r="D198" s="37" t="s">
        <v>21</v>
      </c>
      <c r="E198" s="141" t="s">
        <v>116</v>
      </c>
      <c r="F198" s="142"/>
      <c r="G198" s="161" t="s">
        <v>198</v>
      </c>
      <c r="H198" s="123"/>
    </row>
    <row r="199" spans="2:8" ht="12.75">
      <c r="B199" s="35" t="s">
        <v>18</v>
      </c>
      <c r="C199" s="36" t="s">
        <v>3</v>
      </c>
      <c r="D199" s="37" t="s">
        <v>21</v>
      </c>
      <c r="E199" s="141" t="s">
        <v>122</v>
      </c>
      <c r="F199" s="142"/>
      <c r="G199" s="161" t="s">
        <v>125</v>
      </c>
      <c r="H199" s="123"/>
    </row>
    <row r="200" spans="2:8" ht="12.75">
      <c r="B200" s="35" t="s">
        <v>18</v>
      </c>
      <c r="C200" s="36" t="s">
        <v>3</v>
      </c>
      <c r="D200" s="37" t="s">
        <v>21</v>
      </c>
      <c r="E200" s="36" t="s">
        <v>124</v>
      </c>
      <c r="F200" s="38"/>
      <c r="G200" s="39" t="s">
        <v>127</v>
      </c>
      <c r="H200" s="123">
        <f>SUM(H201:H202)</f>
        <v>0</v>
      </c>
    </row>
    <row r="201" spans="2:8" ht="12.75">
      <c r="B201" s="51" t="s">
        <v>18</v>
      </c>
      <c r="C201" s="52" t="s">
        <v>3</v>
      </c>
      <c r="D201" s="50" t="s">
        <v>21</v>
      </c>
      <c r="E201" s="52" t="s">
        <v>124</v>
      </c>
      <c r="F201" s="49" t="s">
        <v>21</v>
      </c>
      <c r="G201" s="158" t="s">
        <v>128</v>
      </c>
      <c r="H201" s="123"/>
    </row>
    <row r="202" spans="2:8" ht="12.75">
      <c r="B202" s="139" t="s">
        <v>18</v>
      </c>
      <c r="C202" s="138" t="s">
        <v>3</v>
      </c>
      <c r="D202" s="56" t="s">
        <v>21</v>
      </c>
      <c r="E202" s="138" t="s">
        <v>124</v>
      </c>
      <c r="F202" s="53" t="s">
        <v>24</v>
      </c>
      <c r="G202" s="159" t="s">
        <v>129</v>
      </c>
      <c r="H202" s="123"/>
    </row>
    <row r="203" spans="2:8" ht="12.75">
      <c r="B203" s="35" t="s">
        <v>18</v>
      </c>
      <c r="C203" s="36" t="s">
        <v>3</v>
      </c>
      <c r="D203" s="37" t="s">
        <v>21</v>
      </c>
      <c r="E203" s="43" t="s">
        <v>126</v>
      </c>
      <c r="F203" s="140"/>
      <c r="G203" s="160" t="s">
        <v>131</v>
      </c>
      <c r="H203" s="123"/>
    </row>
    <row r="204" spans="2:8" ht="12.75">
      <c r="B204" s="35" t="s">
        <v>18</v>
      </c>
      <c r="C204" s="36" t="s">
        <v>3</v>
      </c>
      <c r="D204" s="37" t="s">
        <v>21</v>
      </c>
      <c r="E204" s="43" t="s">
        <v>130</v>
      </c>
      <c r="F204" s="140"/>
      <c r="G204" s="160" t="s">
        <v>133</v>
      </c>
      <c r="H204" s="123"/>
    </row>
    <row r="205" spans="2:8" ht="12.75">
      <c r="B205" s="35" t="s">
        <v>18</v>
      </c>
      <c r="C205" s="36" t="s">
        <v>3</v>
      </c>
      <c r="D205" s="37" t="s">
        <v>21</v>
      </c>
      <c r="E205" s="43" t="s">
        <v>132</v>
      </c>
      <c r="F205" s="140"/>
      <c r="G205" s="160" t="s">
        <v>135</v>
      </c>
      <c r="H205" s="123"/>
    </row>
    <row r="206" spans="2:8" ht="12.75">
      <c r="B206" s="35" t="s">
        <v>18</v>
      </c>
      <c r="C206" s="36" t="s">
        <v>3</v>
      </c>
      <c r="D206" s="37" t="s">
        <v>21</v>
      </c>
      <c r="E206" s="43" t="s">
        <v>134</v>
      </c>
      <c r="F206" s="140"/>
      <c r="G206" s="160" t="s">
        <v>137</v>
      </c>
      <c r="H206" s="123"/>
    </row>
    <row r="207" spans="2:8" ht="12.75">
      <c r="B207" s="35" t="s">
        <v>18</v>
      </c>
      <c r="C207" s="36" t="s">
        <v>3</v>
      </c>
      <c r="D207" s="37" t="s">
        <v>21</v>
      </c>
      <c r="E207" s="43" t="s">
        <v>136</v>
      </c>
      <c r="F207" s="140"/>
      <c r="G207" s="160" t="s">
        <v>139</v>
      </c>
      <c r="H207" s="123"/>
    </row>
    <row r="208" spans="2:8" ht="12.75">
      <c r="B208" s="35" t="s">
        <v>18</v>
      </c>
      <c r="C208" s="36" t="s">
        <v>3</v>
      </c>
      <c r="D208" s="37" t="s">
        <v>21</v>
      </c>
      <c r="E208" s="43" t="s">
        <v>138</v>
      </c>
      <c r="F208" s="140"/>
      <c r="G208" s="160" t="s">
        <v>141</v>
      </c>
      <c r="H208" s="123"/>
    </row>
    <row r="209" spans="2:8" ht="12.75">
      <c r="B209" s="35" t="s">
        <v>18</v>
      </c>
      <c r="C209" s="36" t="s">
        <v>3</v>
      </c>
      <c r="D209" s="37" t="s">
        <v>21</v>
      </c>
      <c r="E209" s="36" t="s">
        <v>140</v>
      </c>
      <c r="F209" s="38"/>
      <c r="G209" s="39" t="s">
        <v>143</v>
      </c>
      <c r="H209" s="123"/>
    </row>
    <row r="210" spans="2:8" ht="12.75">
      <c r="B210" s="35" t="s">
        <v>18</v>
      </c>
      <c r="C210" s="36" t="s">
        <v>3</v>
      </c>
      <c r="D210" s="37" t="s">
        <v>21</v>
      </c>
      <c r="E210" s="36" t="s">
        <v>142</v>
      </c>
      <c r="F210" s="38"/>
      <c r="G210" s="57" t="s">
        <v>145</v>
      </c>
      <c r="H210" s="123"/>
    </row>
    <row r="211" spans="2:8" ht="12.75">
      <c r="B211" s="35" t="s">
        <v>18</v>
      </c>
      <c r="C211" s="36" t="s">
        <v>3</v>
      </c>
      <c r="D211" s="37" t="s">
        <v>21</v>
      </c>
      <c r="E211" s="36" t="s">
        <v>144</v>
      </c>
      <c r="F211" s="38"/>
      <c r="G211" s="57" t="s">
        <v>147</v>
      </c>
      <c r="H211" s="123"/>
    </row>
    <row r="212" spans="2:8" ht="12.75">
      <c r="B212" s="35" t="s">
        <v>18</v>
      </c>
      <c r="C212" s="36" t="s">
        <v>3</v>
      </c>
      <c r="D212" s="37" t="s">
        <v>21</v>
      </c>
      <c r="E212" s="36" t="s">
        <v>146</v>
      </c>
      <c r="F212" s="38"/>
      <c r="G212" s="57" t="s">
        <v>199</v>
      </c>
      <c r="H212" s="123"/>
    </row>
    <row r="213" spans="2:8" ht="12.75">
      <c r="B213" s="35" t="s">
        <v>18</v>
      </c>
      <c r="C213" s="36" t="s">
        <v>3</v>
      </c>
      <c r="D213" s="37" t="s">
        <v>21</v>
      </c>
      <c r="E213" s="36" t="s">
        <v>148</v>
      </c>
      <c r="F213" s="38"/>
      <c r="G213" s="57" t="s">
        <v>151</v>
      </c>
      <c r="H213" s="123"/>
    </row>
    <row r="214" spans="2:8" ht="12.75">
      <c r="B214" s="35" t="s">
        <v>18</v>
      </c>
      <c r="C214" s="36" t="s">
        <v>3</v>
      </c>
      <c r="D214" s="37" t="s">
        <v>21</v>
      </c>
      <c r="E214" s="36" t="s">
        <v>150</v>
      </c>
      <c r="F214" s="38"/>
      <c r="G214" s="57" t="s">
        <v>155</v>
      </c>
      <c r="H214" s="123">
        <f>SUM(H215)</f>
        <v>0</v>
      </c>
    </row>
    <row r="215" spans="2:8" ht="12.75">
      <c r="B215" s="51" t="s">
        <v>18</v>
      </c>
      <c r="C215" s="52" t="s">
        <v>3</v>
      </c>
      <c r="D215" s="50" t="s">
        <v>21</v>
      </c>
      <c r="E215" s="52" t="s">
        <v>150</v>
      </c>
      <c r="F215" s="49" t="s">
        <v>21</v>
      </c>
      <c r="G215" s="157" t="s">
        <v>200</v>
      </c>
      <c r="H215" s="123"/>
    </row>
    <row r="216" spans="2:8" ht="12.75">
      <c r="B216" s="58" t="s">
        <v>18</v>
      </c>
      <c r="C216" s="59" t="s">
        <v>3</v>
      </c>
      <c r="D216" s="60" t="s">
        <v>21</v>
      </c>
      <c r="E216" s="59" t="s">
        <v>60</v>
      </c>
      <c r="F216" s="61"/>
      <c r="G216" s="39" t="s">
        <v>157</v>
      </c>
      <c r="H216" s="123"/>
    </row>
    <row r="217" spans="2:8" ht="27.75">
      <c r="B217" s="58"/>
      <c r="C217" s="59"/>
      <c r="D217" s="60"/>
      <c r="E217" s="59"/>
      <c r="F217" s="61"/>
      <c r="G217" s="54" t="s">
        <v>158</v>
      </c>
      <c r="H217" s="123"/>
    </row>
    <row r="218" spans="2:8" ht="12.75">
      <c r="B218" s="27" t="s">
        <v>18</v>
      </c>
      <c r="C218" s="28" t="s">
        <v>3</v>
      </c>
      <c r="D218" s="29" t="s">
        <v>24</v>
      </c>
      <c r="E218" s="28"/>
      <c r="F218" s="30"/>
      <c r="G218" s="31" t="s">
        <v>159</v>
      </c>
      <c r="H218" s="122">
        <f>SUM(H219:H221)</f>
        <v>0</v>
      </c>
    </row>
    <row r="219" spans="2:8" ht="12.75">
      <c r="B219" s="35" t="s">
        <v>18</v>
      </c>
      <c r="C219" s="36" t="s">
        <v>3</v>
      </c>
      <c r="D219" s="37" t="s">
        <v>24</v>
      </c>
      <c r="E219" s="36" t="s">
        <v>21</v>
      </c>
      <c r="F219" s="38"/>
      <c r="G219" s="39" t="s">
        <v>160</v>
      </c>
      <c r="H219" s="123"/>
    </row>
    <row r="220" spans="2:8" ht="12.75">
      <c r="B220" s="35" t="s">
        <v>18</v>
      </c>
      <c r="C220" s="36" t="s">
        <v>3</v>
      </c>
      <c r="D220" s="37" t="s">
        <v>24</v>
      </c>
      <c r="E220" s="36" t="s">
        <v>24</v>
      </c>
      <c r="F220" s="38"/>
      <c r="G220" s="39" t="s">
        <v>161</v>
      </c>
      <c r="H220" s="123"/>
    </row>
    <row r="221" spans="2:8" ht="12.75">
      <c r="B221" s="35" t="s">
        <v>18</v>
      </c>
      <c r="C221" s="36" t="s">
        <v>3</v>
      </c>
      <c r="D221" s="37" t="s">
        <v>24</v>
      </c>
      <c r="E221" s="36" t="s">
        <v>28</v>
      </c>
      <c r="F221" s="38"/>
      <c r="G221" s="39" t="s">
        <v>162</v>
      </c>
      <c r="H221" s="123"/>
    </row>
    <row r="222" spans="2:8" ht="12.75">
      <c r="B222" s="27" t="s">
        <v>18</v>
      </c>
      <c r="C222" s="28" t="s">
        <v>3</v>
      </c>
      <c r="D222" s="29" t="s">
        <v>28</v>
      </c>
      <c r="E222" s="28"/>
      <c r="F222" s="30"/>
      <c r="G222" s="31" t="s">
        <v>163</v>
      </c>
      <c r="H222" s="122">
        <f>SUM(H223+H226+H230)</f>
        <v>0</v>
      </c>
    </row>
    <row r="223" spans="2:8" ht="12.75">
      <c r="B223" s="35" t="s">
        <v>18</v>
      </c>
      <c r="C223" s="36" t="s">
        <v>3</v>
      </c>
      <c r="D223" s="37" t="s">
        <v>28</v>
      </c>
      <c r="E223" s="36" t="s">
        <v>21</v>
      </c>
      <c r="F223" s="38"/>
      <c r="G223" s="39" t="s">
        <v>164</v>
      </c>
      <c r="H223" s="123">
        <f>SUM(H224:H225)</f>
        <v>0</v>
      </c>
    </row>
    <row r="224" spans="2:8" ht="12.75">
      <c r="B224" s="51" t="s">
        <v>18</v>
      </c>
      <c r="C224" s="52" t="s">
        <v>3</v>
      </c>
      <c r="D224" s="50" t="s">
        <v>28</v>
      </c>
      <c r="E224" s="52" t="s">
        <v>21</v>
      </c>
      <c r="F224" s="49" t="s">
        <v>21</v>
      </c>
      <c r="G224" s="157" t="s">
        <v>165</v>
      </c>
      <c r="H224" s="123"/>
    </row>
    <row r="225" spans="2:8" ht="12.75">
      <c r="B225" s="51" t="s">
        <v>18</v>
      </c>
      <c r="C225" s="52" t="s">
        <v>3</v>
      </c>
      <c r="D225" s="50" t="s">
        <v>28</v>
      </c>
      <c r="E225" s="52" t="s">
        <v>21</v>
      </c>
      <c r="F225" s="49" t="s">
        <v>24</v>
      </c>
      <c r="G225" s="157" t="s">
        <v>166</v>
      </c>
      <c r="H225" s="123"/>
    </row>
    <row r="226" spans="2:8" ht="12.75">
      <c r="B226" s="35" t="s">
        <v>18</v>
      </c>
      <c r="C226" s="36" t="s">
        <v>3</v>
      </c>
      <c r="D226" s="37" t="s">
        <v>28</v>
      </c>
      <c r="E226" s="36" t="s">
        <v>24</v>
      </c>
      <c r="F226" s="38"/>
      <c r="G226" s="39" t="s">
        <v>167</v>
      </c>
      <c r="H226" s="123">
        <f>SUM(H227:H229)</f>
        <v>0</v>
      </c>
    </row>
    <row r="227" spans="2:8" ht="12.75">
      <c r="B227" s="51" t="s">
        <v>18</v>
      </c>
      <c r="C227" s="52" t="s">
        <v>3</v>
      </c>
      <c r="D227" s="50" t="s">
        <v>28</v>
      </c>
      <c r="E227" s="52" t="s">
        <v>24</v>
      </c>
      <c r="F227" s="49" t="s">
        <v>21</v>
      </c>
      <c r="G227" s="157" t="s">
        <v>165</v>
      </c>
      <c r="H227" s="123"/>
    </row>
    <row r="228" spans="2:8" ht="12.75">
      <c r="B228" s="51" t="s">
        <v>18</v>
      </c>
      <c r="C228" s="52" t="s">
        <v>3</v>
      </c>
      <c r="D228" s="50" t="s">
        <v>28</v>
      </c>
      <c r="E228" s="52" t="s">
        <v>24</v>
      </c>
      <c r="F228" s="49" t="s">
        <v>24</v>
      </c>
      <c r="G228" s="157" t="s">
        <v>168</v>
      </c>
      <c r="H228" s="123"/>
    </row>
    <row r="229" spans="2:8" ht="12.75">
      <c r="B229" s="51" t="s">
        <v>18</v>
      </c>
      <c r="C229" s="52" t="s">
        <v>3</v>
      </c>
      <c r="D229" s="50" t="s">
        <v>28</v>
      </c>
      <c r="E229" s="52" t="s">
        <v>24</v>
      </c>
      <c r="F229" s="49" t="s">
        <v>28</v>
      </c>
      <c r="G229" s="157" t="s">
        <v>169</v>
      </c>
      <c r="H229" s="123"/>
    </row>
    <row r="230" spans="2:8" ht="12.75">
      <c r="B230" s="35" t="s">
        <v>18</v>
      </c>
      <c r="C230" s="36" t="s">
        <v>3</v>
      </c>
      <c r="D230" s="37" t="s">
        <v>28</v>
      </c>
      <c r="E230" s="36" t="s">
        <v>28</v>
      </c>
      <c r="F230" s="38"/>
      <c r="G230" s="39" t="s">
        <v>170</v>
      </c>
      <c r="H230" s="123">
        <f>SUM(H231:H234)</f>
        <v>0</v>
      </c>
    </row>
    <row r="231" spans="2:8" ht="12.75">
      <c r="B231" s="139" t="s">
        <v>18</v>
      </c>
      <c r="C231" s="138" t="s">
        <v>3</v>
      </c>
      <c r="D231" s="56" t="s">
        <v>21</v>
      </c>
      <c r="E231" s="138" t="s">
        <v>28</v>
      </c>
      <c r="F231" s="53" t="s">
        <v>21</v>
      </c>
      <c r="G231" s="159" t="s">
        <v>172</v>
      </c>
      <c r="H231" s="123"/>
    </row>
    <row r="232" spans="2:8" ht="12.75">
      <c r="B232" s="139" t="s">
        <v>18</v>
      </c>
      <c r="C232" s="138" t="s">
        <v>3</v>
      </c>
      <c r="D232" s="56" t="s">
        <v>21</v>
      </c>
      <c r="E232" s="138" t="s">
        <v>28</v>
      </c>
      <c r="F232" s="53" t="s">
        <v>24</v>
      </c>
      <c r="G232" s="159" t="s">
        <v>172</v>
      </c>
      <c r="H232" s="123"/>
    </row>
    <row r="233" spans="2:8" ht="12.75">
      <c r="B233" s="139" t="s">
        <v>18</v>
      </c>
      <c r="C233" s="138" t="s">
        <v>3</v>
      </c>
      <c r="D233" s="56" t="s">
        <v>21</v>
      </c>
      <c r="E233" s="138" t="s">
        <v>28</v>
      </c>
      <c r="F233" s="53" t="s">
        <v>28</v>
      </c>
      <c r="G233" s="159" t="s">
        <v>173</v>
      </c>
      <c r="H233" s="123"/>
    </row>
    <row r="234" spans="2:8" ht="12.75">
      <c r="B234" s="139" t="s">
        <v>18</v>
      </c>
      <c r="C234" s="138" t="s">
        <v>3</v>
      </c>
      <c r="D234" s="56" t="s">
        <v>21</v>
      </c>
      <c r="E234" s="138" t="s">
        <v>28</v>
      </c>
      <c r="F234" s="53" t="s">
        <v>32</v>
      </c>
      <c r="G234" s="159" t="s">
        <v>201</v>
      </c>
      <c r="H234" s="123"/>
    </row>
    <row r="235" spans="2:8" ht="12.75">
      <c r="B235" s="27" t="s">
        <v>18</v>
      </c>
      <c r="C235" s="28" t="s">
        <v>3</v>
      </c>
      <c r="D235" s="29" t="s">
        <v>32</v>
      </c>
      <c r="E235" s="28"/>
      <c r="F235" s="30"/>
      <c r="G235" s="31" t="s">
        <v>175</v>
      </c>
      <c r="H235" s="122">
        <f>SUM(H236:H242)</f>
        <v>0</v>
      </c>
    </row>
    <row r="236" spans="2:8" ht="12.75">
      <c r="B236" s="35" t="s">
        <v>18</v>
      </c>
      <c r="C236" s="36" t="s">
        <v>3</v>
      </c>
      <c r="D236" s="37" t="s">
        <v>32</v>
      </c>
      <c r="E236" s="36" t="s">
        <v>21</v>
      </c>
      <c r="F236" s="38"/>
      <c r="G236" s="39" t="s">
        <v>176</v>
      </c>
      <c r="H236" s="123"/>
    </row>
    <row r="237" spans="2:8" ht="12.75">
      <c r="B237" s="35" t="s">
        <v>18</v>
      </c>
      <c r="C237" s="36" t="s">
        <v>3</v>
      </c>
      <c r="D237" s="37" t="s">
        <v>32</v>
      </c>
      <c r="E237" s="36" t="s">
        <v>24</v>
      </c>
      <c r="F237" s="38"/>
      <c r="G237" s="39" t="s">
        <v>177</v>
      </c>
      <c r="H237" s="123"/>
    </row>
    <row r="238" spans="2:8" ht="12.75">
      <c r="B238" s="35" t="s">
        <v>18</v>
      </c>
      <c r="C238" s="36" t="s">
        <v>3</v>
      </c>
      <c r="D238" s="37" t="s">
        <v>32</v>
      </c>
      <c r="E238" s="36" t="s">
        <v>28</v>
      </c>
      <c r="F238" s="38"/>
      <c r="G238" s="39" t="s">
        <v>178</v>
      </c>
      <c r="H238" s="123"/>
    </row>
    <row r="239" spans="2:8" ht="12.75">
      <c r="B239" s="35" t="s">
        <v>18</v>
      </c>
      <c r="C239" s="36" t="s">
        <v>3</v>
      </c>
      <c r="D239" s="37" t="s">
        <v>32</v>
      </c>
      <c r="E239" s="36" t="s">
        <v>32</v>
      </c>
      <c r="F239" s="38"/>
      <c r="G239" s="39" t="s">
        <v>179</v>
      </c>
      <c r="H239" s="123"/>
    </row>
    <row r="240" spans="2:8" ht="12.75">
      <c r="B240" s="35" t="s">
        <v>18</v>
      </c>
      <c r="C240" s="36" t="s">
        <v>3</v>
      </c>
      <c r="D240" s="37" t="s">
        <v>32</v>
      </c>
      <c r="E240" s="36" t="s">
        <v>38</v>
      </c>
      <c r="F240" s="38"/>
      <c r="G240" s="39" t="s">
        <v>180</v>
      </c>
      <c r="H240" s="122"/>
    </row>
    <row r="241" spans="2:8" ht="12.75">
      <c r="B241" s="35" t="s">
        <v>18</v>
      </c>
      <c r="C241" s="36" t="s">
        <v>3</v>
      </c>
      <c r="D241" s="37" t="s">
        <v>32</v>
      </c>
      <c r="E241" s="36" t="s">
        <v>40</v>
      </c>
      <c r="F241" s="38"/>
      <c r="G241" s="39" t="s">
        <v>181</v>
      </c>
      <c r="H241" s="122"/>
    </row>
    <row r="242" spans="2:8" ht="12.75">
      <c r="B242" s="35" t="s">
        <v>18</v>
      </c>
      <c r="C242" s="36" t="s">
        <v>3</v>
      </c>
      <c r="D242" s="37" t="s">
        <v>32</v>
      </c>
      <c r="E242" s="36" t="s">
        <v>42</v>
      </c>
      <c r="F242" s="38"/>
      <c r="G242" s="39" t="s">
        <v>182</v>
      </c>
      <c r="H242" s="122"/>
    </row>
    <row r="243" spans="2:8" ht="12.75">
      <c r="B243" s="27" t="s">
        <v>18</v>
      </c>
      <c r="C243" s="28" t="s">
        <v>3</v>
      </c>
      <c r="D243" s="29" t="s">
        <v>38</v>
      </c>
      <c r="E243" s="28"/>
      <c r="F243" s="30"/>
      <c r="G243" s="31" t="s">
        <v>183</v>
      </c>
      <c r="H243" s="122">
        <f>SUM(H244+H247+H248+H250)</f>
        <v>0</v>
      </c>
    </row>
    <row r="244" spans="2:8" ht="12.75">
      <c r="B244" s="35" t="s">
        <v>18</v>
      </c>
      <c r="C244" s="36" t="s">
        <v>3</v>
      </c>
      <c r="D244" s="37" t="s">
        <v>38</v>
      </c>
      <c r="E244" s="36" t="s">
        <v>21</v>
      </c>
      <c r="F244" s="38"/>
      <c r="G244" s="39" t="s">
        <v>184</v>
      </c>
      <c r="H244" s="123">
        <f>SUM(H245:H246)</f>
        <v>0</v>
      </c>
    </row>
    <row r="245" spans="2:8" ht="12.75">
      <c r="B245" s="51" t="s">
        <v>18</v>
      </c>
      <c r="C245" s="52" t="s">
        <v>3</v>
      </c>
      <c r="D245" s="50" t="s">
        <v>38</v>
      </c>
      <c r="E245" s="52" t="s">
        <v>21</v>
      </c>
      <c r="F245" s="49" t="s">
        <v>21</v>
      </c>
      <c r="G245" s="157" t="s">
        <v>185</v>
      </c>
      <c r="H245" s="123"/>
    </row>
    <row r="246" spans="2:8" ht="12.75">
      <c r="B246" s="51" t="s">
        <v>18</v>
      </c>
      <c r="C246" s="52" t="s">
        <v>3</v>
      </c>
      <c r="D246" s="50" t="s">
        <v>38</v>
      </c>
      <c r="E246" s="52" t="s">
        <v>21</v>
      </c>
      <c r="F246" s="49" t="s">
        <v>24</v>
      </c>
      <c r="G246" s="157" t="s">
        <v>186</v>
      </c>
      <c r="H246" s="123"/>
    </row>
    <row r="247" spans="2:8" ht="12.75">
      <c r="B247" s="35" t="s">
        <v>18</v>
      </c>
      <c r="C247" s="36" t="s">
        <v>3</v>
      </c>
      <c r="D247" s="37" t="s">
        <v>38</v>
      </c>
      <c r="E247" s="36" t="s">
        <v>24</v>
      </c>
      <c r="F247" s="38"/>
      <c r="G247" s="39" t="s">
        <v>187</v>
      </c>
      <c r="H247" s="123"/>
    </row>
    <row r="248" spans="2:8" ht="12.75">
      <c r="B248" s="35" t="s">
        <v>18</v>
      </c>
      <c r="C248" s="36" t="s">
        <v>3</v>
      </c>
      <c r="D248" s="37" t="s">
        <v>38</v>
      </c>
      <c r="E248" s="36" t="s">
        <v>28</v>
      </c>
      <c r="F248" s="38"/>
      <c r="G248" s="39" t="s">
        <v>188</v>
      </c>
      <c r="H248" s="123">
        <f>SUM(H249)</f>
        <v>0</v>
      </c>
    </row>
    <row r="249" spans="2:8" ht="12.75">
      <c r="B249" s="51" t="s">
        <v>18</v>
      </c>
      <c r="C249" s="52" t="s">
        <v>3</v>
      </c>
      <c r="D249" s="50" t="s">
        <v>38</v>
      </c>
      <c r="E249" s="52" t="s">
        <v>28</v>
      </c>
      <c r="F249" s="49" t="s">
        <v>21</v>
      </c>
      <c r="G249" s="157" t="s">
        <v>189</v>
      </c>
      <c r="H249" s="123"/>
    </row>
    <row r="250" spans="2:8" ht="12.75">
      <c r="B250" s="35" t="s">
        <v>18</v>
      </c>
      <c r="C250" s="36" t="s">
        <v>3</v>
      </c>
      <c r="D250" s="37" t="s">
        <v>38</v>
      </c>
      <c r="E250" s="36" t="s">
        <v>32</v>
      </c>
      <c r="F250" s="38"/>
      <c r="G250" s="39" t="s">
        <v>190</v>
      </c>
      <c r="H250" s="123"/>
    </row>
    <row r="251" spans="2:8" ht="12.75">
      <c r="B251" s="19" t="s">
        <v>18</v>
      </c>
      <c r="C251" s="20" t="s">
        <v>4</v>
      </c>
      <c r="D251" s="21"/>
      <c r="E251" s="20"/>
      <c r="F251" s="22"/>
      <c r="G251" s="23" t="s">
        <v>202</v>
      </c>
      <c r="H251" s="121">
        <f>SUM(H252:H259)</f>
        <v>0</v>
      </c>
    </row>
    <row r="252" spans="2:8" ht="12.75">
      <c r="B252" s="35" t="s">
        <v>18</v>
      </c>
      <c r="C252" s="36" t="s">
        <v>4</v>
      </c>
      <c r="D252" s="37" t="s">
        <v>21</v>
      </c>
      <c r="E252" s="36"/>
      <c r="F252" s="38"/>
      <c r="G252" s="39" t="s">
        <v>203</v>
      </c>
      <c r="H252" s="123"/>
    </row>
    <row r="253" spans="2:8" ht="12.75">
      <c r="B253" s="35" t="s">
        <v>18</v>
      </c>
      <c r="C253" s="36" t="s">
        <v>4</v>
      </c>
      <c r="D253" s="37" t="s">
        <v>24</v>
      </c>
      <c r="E253" s="36"/>
      <c r="F253" s="38"/>
      <c r="G253" s="39" t="s">
        <v>204</v>
      </c>
      <c r="H253" s="123"/>
    </row>
    <row r="254" spans="2:8" ht="12.75">
      <c r="B254" s="35" t="s">
        <v>18</v>
      </c>
      <c r="C254" s="36" t="s">
        <v>4</v>
      </c>
      <c r="D254" s="37" t="s">
        <v>28</v>
      </c>
      <c r="E254" s="36"/>
      <c r="F254" s="38"/>
      <c r="G254" s="39" t="s">
        <v>205</v>
      </c>
      <c r="H254" s="123"/>
    </row>
    <row r="255" spans="2:8" ht="12.75">
      <c r="B255" s="35" t="s">
        <v>18</v>
      </c>
      <c r="C255" s="36" t="s">
        <v>4</v>
      </c>
      <c r="D255" s="37" t="s">
        <v>32</v>
      </c>
      <c r="E255" s="36"/>
      <c r="F255" s="38"/>
      <c r="G255" s="39" t="s">
        <v>506</v>
      </c>
      <c r="H255" s="123"/>
    </row>
    <row r="256" spans="2:8" ht="12.75">
      <c r="B256" s="35" t="s">
        <v>18</v>
      </c>
      <c r="C256" s="36" t="s">
        <v>4</v>
      </c>
      <c r="D256" s="37" t="s">
        <v>38</v>
      </c>
      <c r="E256" s="36"/>
      <c r="F256" s="38"/>
      <c r="G256" s="39" t="s">
        <v>206</v>
      </c>
      <c r="H256" s="123"/>
    </row>
    <row r="257" spans="2:8" ht="12.75">
      <c r="B257" s="35" t="s">
        <v>18</v>
      </c>
      <c r="C257" s="36" t="s">
        <v>4</v>
      </c>
      <c r="D257" s="37" t="s">
        <v>40</v>
      </c>
      <c r="E257" s="36"/>
      <c r="F257" s="38"/>
      <c r="G257" s="39" t="s">
        <v>207</v>
      </c>
      <c r="H257" s="123"/>
    </row>
    <row r="258" spans="2:8" ht="12.75">
      <c r="B258" s="35" t="s">
        <v>18</v>
      </c>
      <c r="C258" s="36" t="s">
        <v>4</v>
      </c>
      <c r="D258" s="37" t="s">
        <v>42</v>
      </c>
      <c r="E258" s="36"/>
      <c r="F258" s="38"/>
      <c r="G258" s="39" t="s">
        <v>208</v>
      </c>
      <c r="H258" s="123"/>
    </row>
    <row r="259" spans="2:8" ht="12.75">
      <c r="B259" s="35" t="s">
        <v>18</v>
      </c>
      <c r="C259" s="36" t="s">
        <v>4</v>
      </c>
      <c r="D259" s="37" t="s">
        <v>60</v>
      </c>
      <c r="E259" s="36"/>
      <c r="F259" s="38"/>
      <c r="G259" s="39" t="s">
        <v>209</v>
      </c>
      <c r="H259" s="123">
        <f>SUM(H260:H261)</f>
        <v>0</v>
      </c>
    </row>
    <row r="260" spans="2:8" ht="12.75">
      <c r="B260" s="51" t="s">
        <v>18</v>
      </c>
      <c r="C260" s="52" t="s">
        <v>4</v>
      </c>
      <c r="D260" s="50" t="s">
        <v>60</v>
      </c>
      <c r="E260" s="49" t="s">
        <v>21</v>
      </c>
      <c r="G260" s="157" t="s">
        <v>210</v>
      </c>
      <c r="H260" s="123"/>
    </row>
    <row r="261" spans="2:8" ht="12.75">
      <c r="B261" s="51"/>
      <c r="C261" s="52"/>
      <c r="D261" s="50"/>
      <c r="E261" s="49" t="s">
        <v>60</v>
      </c>
      <c r="G261" s="157" t="s">
        <v>209</v>
      </c>
      <c r="H261" s="123"/>
    </row>
    <row r="262" spans="2:8" ht="12.75">
      <c r="B262" s="19" t="s">
        <v>18</v>
      </c>
      <c r="C262" s="20" t="s">
        <v>5</v>
      </c>
      <c r="D262" s="21"/>
      <c r="E262" s="20"/>
      <c r="F262" s="22"/>
      <c r="G262" s="23" t="s">
        <v>211</v>
      </c>
      <c r="H262" s="121">
        <f>SUM(H263+H265+H266+H267)</f>
        <v>0</v>
      </c>
    </row>
    <row r="263" spans="2:8" ht="12.75">
      <c r="B263" s="35" t="s">
        <v>18</v>
      </c>
      <c r="C263" s="36" t="s">
        <v>5</v>
      </c>
      <c r="D263" s="37" t="s">
        <v>21</v>
      </c>
      <c r="E263" s="36"/>
      <c r="F263" s="38"/>
      <c r="G263" s="39" t="s">
        <v>212</v>
      </c>
      <c r="H263" s="123">
        <f>SUM(H264)</f>
        <v>0</v>
      </c>
    </row>
    <row r="264" spans="2:8" ht="12.75">
      <c r="B264" s="51" t="s">
        <v>18</v>
      </c>
      <c r="C264" s="52" t="s">
        <v>5</v>
      </c>
      <c r="D264" s="50" t="s">
        <v>21</v>
      </c>
      <c r="E264" s="49" t="s">
        <v>21</v>
      </c>
      <c r="G264" s="157" t="s">
        <v>213</v>
      </c>
      <c r="H264" s="123"/>
    </row>
    <row r="265" spans="2:8" ht="12.75">
      <c r="B265" s="35" t="s">
        <v>18</v>
      </c>
      <c r="C265" s="36" t="s">
        <v>5</v>
      </c>
      <c r="D265" s="37" t="s">
        <v>24</v>
      </c>
      <c r="E265" s="36"/>
      <c r="F265" s="38"/>
      <c r="G265" s="39" t="s">
        <v>214</v>
      </c>
      <c r="H265" s="123"/>
    </row>
    <row r="266" spans="2:8" ht="12.75">
      <c r="B266" s="35" t="s">
        <v>18</v>
      </c>
      <c r="C266" s="36" t="s">
        <v>5</v>
      </c>
      <c r="D266" s="37" t="s">
        <v>28</v>
      </c>
      <c r="E266" s="36"/>
      <c r="F266" s="38"/>
      <c r="G266" s="39" t="s">
        <v>215</v>
      </c>
      <c r="H266" s="123"/>
    </row>
    <row r="267" spans="2:8" ht="12.75">
      <c r="B267" s="35" t="s">
        <v>18</v>
      </c>
      <c r="C267" s="36" t="s">
        <v>5</v>
      </c>
      <c r="D267" s="37" t="s">
        <v>32</v>
      </c>
      <c r="E267" s="36"/>
      <c r="F267" s="38"/>
      <c r="G267" s="39" t="s">
        <v>216</v>
      </c>
      <c r="H267" s="123"/>
    </row>
    <row r="268" spans="2:8" ht="12.75">
      <c r="B268" s="63"/>
      <c r="C268" s="64"/>
      <c r="D268" s="65"/>
      <c r="E268" s="64"/>
      <c r="F268" s="66"/>
      <c r="G268" s="67"/>
      <c r="H268" s="123"/>
    </row>
    <row r="269" spans="2:8" ht="12.75">
      <c r="B269" s="12" t="s">
        <v>217</v>
      </c>
      <c r="C269" s="13"/>
      <c r="D269" s="14"/>
      <c r="E269" s="13"/>
      <c r="F269" s="15"/>
      <c r="G269" s="16" t="s">
        <v>218</v>
      </c>
      <c r="H269" s="125">
        <f>SUM(H270+H273+H277+H282+H300+H310+H319+H324+H337+H345+H351+H356)</f>
        <v>0</v>
      </c>
    </row>
    <row r="270" spans="2:8" ht="12.75">
      <c r="B270" s="19" t="s">
        <v>217</v>
      </c>
      <c r="C270" s="20" t="s">
        <v>2</v>
      </c>
      <c r="D270" s="21"/>
      <c r="E270" s="20"/>
      <c r="F270" s="22"/>
      <c r="G270" s="23" t="s">
        <v>219</v>
      </c>
      <c r="H270" s="121">
        <f>SUM(H271:H272)</f>
        <v>0</v>
      </c>
    </row>
    <row r="271" spans="2:8" ht="12.75">
      <c r="B271" s="35" t="s">
        <v>217</v>
      </c>
      <c r="C271" s="36" t="s">
        <v>2</v>
      </c>
      <c r="D271" s="37" t="s">
        <v>21</v>
      </c>
      <c r="E271" s="36"/>
      <c r="F271" s="38"/>
      <c r="G271" s="39" t="s">
        <v>220</v>
      </c>
      <c r="H271" s="122"/>
    </row>
    <row r="272" spans="2:8" ht="12.75">
      <c r="B272" s="35" t="s">
        <v>217</v>
      </c>
      <c r="C272" s="36" t="s">
        <v>2</v>
      </c>
      <c r="D272" s="37" t="s">
        <v>24</v>
      </c>
      <c r="E272" s="36"/>
      <c r="F272" s="38"/>
      <c r="G272" s="39" t="s">
        <v>221</v>
      </c>
      <c r="H272" s="122"/>
    </row>
    <row r="273" spans="2:8" ht="12.75">
      <c r="B273" s="19" t="s">
        <v>217</v>
      </c>
      <c r="C273" s="20" t="s">
        <v>3</v>
      </c>
      <c r="D273" s="21"/>
      <c r="E273" s="20"/>
      <c r="F273" s="22"/>
      <c r="G273" s="23" t="s">
        <v>222</v>
      </c>
      <c r="H273" s="121">
        <f>SUM(H274:H276)</f>
        <v>0</v>
      </c>
    </row>
    <row r="274" spans="2:8" ht="12.75">
      <c r="B274" s="35" t="s">
        <v>217</v>
      </c>
      <c r="C274" s="36" t="s">
        <v>3</v>
      </c>
      <c r="D274" s="37" t="s">
        <v>21</v>
      </c>
      <c r="E274" s="36"/>
      <c r="F274" s="38"/>
      <c r="G274" s="39" t="s">
        <v>223</v>
      </c>
      <c r="H274" s="122"/>
    </row>
    <row r="275" spans="2:8" ht="12.75">
      <c r="B275" s="35" t="s">
        <v>217</v>
      </c>
      <c r="C275" s="36" t="s">
        <v>3</v>
      </c>
      <c r="D275" s="37" t="s">
        <v>24</v>
      </c>
      <c r="E275" s="36"/>
      <c r="F275" s="38"/>
      <c r="G275" s="39" t="s">
        <v>224</v>
      </c>
      <c r="H275" s="122"/>
    </row>
    <row r="276" spans="2:8" ht="12.75">
      <c r="B276" s="35" t="s">
        <v>217</v>
      </c>
      <c r="C276" s="36" t="s">
        <v>3</v>
      </c>
      <c r="D276" s="37" t="s">
        <v>28</v>
      </c>
      <c r="E276" s="36"/>
      <c r="F276" s="38"/>
      <c r="G276" s="39" t="s">
        <v>225</v>
      </c>
      <c r="H276" s="122"/>
    </row>
    <row r="277" spans="2:8" ht="12.75">
      <c r="B277" s="19" t="s">
        <v>217</v>
      </c>
      <c r="C277" s="20" t="s">
        <v>4</v>
      </c>
      <c r="D277" s="21"/>
      <c r="E277" s="20"/>
      <c r="F277" s="22"/>
      <c r="G277" s="23" t="s">
        <v>226</v>
      </c>
      <c r="H277" s="121">
        <f>SUM(H278:H281)</f>
        <v>0</v>
      </c>
    </row>
    <row r="278" spans="2:8" ht="12.75">
      <c r="B278" s="35" t="s">
        <v>217</v>
      </c>
      <c r="C278" s="36" t="s">
        <v>4</v>
      </c>
      <c r="D278" s="37" t="s">
        <v>21</v>
      </c>
      <c r="E278" s="36"/>
      <c r="F278" s="38"/>
      <c r="G278" s="39" t="s">
        <v>227</v>
      </c>
      <c r="H278" s="122"/>
    </row>
    <row r="279" spans="2:8" ht="12.75">
      <c r="B279" s="35" t="s">
        <v>217</v>
      </c>
      <c r="C279" s="36" t="s">
        <v>4</v>
      </c>
      <c r="D279" s="37" t="s">
        <v>24</v>
      </c>
      <c r="E279" s="36"/>
      <c r="F279" s="38"/>
      <c r="G279" s="39" t="s">
        <v>228</v>
      </c>
      <c r="H279" s="122"/>
    </row>
    <row r="280" spans="2:8" ht="12.75">
      <c r="B280" s="35" t="s">
        <v>217</v>
      </c>
      <c r="C280" s="36" t="s">
        <v>4</v>
      </c>
      <c r="D280" s="37" t="s">
        <v>28</v>
      </c>
      <c r="E280" s="36"/>
      <c r="F280" s="38"/>
      <c r="G280" s="162" t="s">
        <v>229</v>
      </c>
      <c r="H280" s="122"/>
    </row>
    <row r="281" spans="2:8" ht="12.75">
      <c r="B281" s="35" t="s">
        <v>217</v>
      </c>
      <c r="C281" s="36" t="s">
        <v>4</v>
      </c>
      <c r="D281" s="37" t="s">
        <v>60</v>
      </c>
      <c r="E281" s="36"/>
      <c r="F281" s="38"/>
      <c r="G281" s="39" t="s">
        <v>230</v>
      </c>
      <c r="H281" s="122"/>
    </row>
    <row r="282" spans="2:8" ht="12.75">
      <c r="B282" s="19" t="s">
        <v>217</v>
      </c>
      <c r="C282" s="20" t="s">
        <v>5</v>
      </c>
      <c r="D282" s="21"/>
      <c r="E282" s="20"/>
      <c r="F282" s="22"/>
      <c r="G282" s="23" t="s">
        <v>231</v>
      </c>
      <c r="H282" s="121">
        <f>SUM(H283:H299)</f>
        <v>0</v>
      </c>
    </row>
    <row r="283" spans="2:8" ht="12.75">
      <c r="B283" s="35" t="s">
        <v>217</v>
      </c>
      <c r="C283" s="36" t="s">
        <v>5</v>
      </c>
      <c r="D283" s="37" t="s">
        <v>21</v>
      </c>
      <c r="E283" s="36"/>
      <c r="F283" s="38"/>
      <c r="G283" s="39" t="s">
        <v>232</v>
      </c>
      <c r="H283" s="122"/>
    </row>
    <row r="284" spans="2:8" ht="12.75">
      <c r="B284" s="35" t="s">
        <v>217</v>
      </c>
      <c r="C284" s="36" t="s">
        <v>5</v>
      </c>
      <c r="D284" s="37" t="s">
        <v>24</v>
      </c>
      <c r="E284" s="36"/>
      <c r="F284" s="38"/>
      <c r="G284" s="39" t="s">
        <v>233</v>
      </c>
      <c r="H284" s="122"/>
    </row>
    <row r="285" spans="2:8" ht="12.75">
      <c r="B285" s="35" t="s">
        <v>217</v>
      </c>
      <c r="C285" s="36" t="s">
        <v>5</v>
      </c>
      <c r="D285" s="37" t="s">
        <v>28</v>
      </c>
      <c r="E285" s="36"/>
      <c r="F285" s="38"/>
      <c r="G285" s="39" t="s">
        <v>234</v>
      </c>
      <c r="H285" s="122"/>
    </row>
    <row r="286" spans="2:8" ht="12.75">
      <c r="B286" s="35" t="s">
        <v>217</v>
      </c>
      <c r="C286" s="36" t="s">
        <v>5</v>
      </c>
      <c r="D286" s="37" t="s">
        <v>32</v>
      </c>
      <c r="E286" s="36"/>
      <c r="F286" s="38"/>
      <c r="G286" s="39" t="s">
        <v>235</v>
      </c>
      <c r="H286" s="122"/>
    </row>
    <row r="287" spans="2:8" ht="12.75">
      <c r="B287" s="35" t="s">
        <v>217</v>
      </c>
      <c r="C287" s="36" t="s">
        <v>5</v>
      </c>
      <c r="D287" s="37" t="s">
        <v>38</v>
      </c>
      <c r="E287" s="36"/>
      <c r="F287" s="38"/>
      <c r="G287" s="39" t="s">
        <v>236</v>
      </c>
      <c r="H287" s="122"/>
    </row>
    <row r="288" spans="2:8" ht="12.75">
      <c r="B288" s="35" t="s">
        <v>217</v>
      </c>
      <c r="C288" s="36" t="s">
        <v>5</v>
      </c>
      <c r="D288" s="37" t="s">
        <v>40</v>
      </c>
      <c r="E288" s="36"/>
      <c r="F288" s="38"/>
      <c r="G288" s="39" t="s">
        <v>237</v>
      </c>
      <c r="H288" s="122"/>
    </row>
    <row r="289" spans="2:8" ht="12.75">
      <c r="B289" s="35" t="s">
        <v>217</v>
      </c>
      <c r="C289" s="36" t="s">
        <v>5</v>
      </c>
      <c r="D289" s="37" t="s">
        <v>42</v>
      </c>
      <c r="E289" s="36"/>
      <c r="F289" s="38"/>
      <c r="G289" s="39" t="s">
        <v>238</v>
      </c>
      <c r="H289" s="122"/>
    </row>
    <row r="290" spans="2:8" ht="12.75">
      <c r="B290" s="35" t="s">
        <v>217</v>
      </c>
      <c r="C290" s="36" t="s">
        <v>5</v>
      </c>
      <c r="D290" s="37" t="s">
        <v>47</v>
      </c>
      <c r="E290" s="36"/>
      <c r="F290" s="38"/>
      <c r="G290" s="39" t="s">
        <v>239</v>
      </c>
      <c r="H290" s="122"/>
    </row>
    <row r="291" spans="2:8" ht="12.75">
      <c r="B291" s="35" t="s">
        <v>217</v>
      </c>
      <c r="C291" s="36" t="s">
        <v>5</v>
      </c>
      <c r="D291" s="37" t="s">
        <v>51</v>
      </c>
      <c r="E291" s="36"/>
      <c r="F291" s="38"/>
      <c r="G291" s="39" t="s">
        <v>240</v>
      </c>
      <c r="H291" s="122"/>
    </row>
    <row r="292" spans="2:8" ht="12.75">
      <c r="B292" s="35" t="s">
        <v>217</v>
      </c>
      <c r="C292" s="36" t="s">
        <v>5</v>
      </c>
      <c r="D292" s="37" t="s">
        <v>62</v>
      </c>
      <c r="E292" s="36"/>
      <c r="F292" s="38"/>
      <c r="G292" s="39" t="s">
        <v>241</v>
      </c>
      <c r="H292" s="122"/>
    </row>
    <row r="293" spans="2:8" ht="12.75">
      <c r="B293" s="35" t="s">
        <v>217</v>
      </c>
      <c r="C293" s="36" t="s">
        <v>5</v>
      </c>
      <c r="D293" s="37" t="s">
        <v>65</v>
      </c>
      <c r="E293" s="36"/>
      <c r="F293" s="38"/>
      <c r="G293" s="39" t="s">
        <v>242</v>
      </c>
      <c r="H293" s="122"/>
    </row>
    <row r="294" spans="2:8" ht="12.75">
      <c r="B294" s="35" t="s">
        <v>217</v>
      </c>
      <c r="C294" s="36" t="s">
        <v>5</v>
      </c>
      <c r="D294" s="37" t="s">
        <v>68</v>
      </c>
      <c r="E294" s="143"/>
      <c r="F294" s="144"/>
      <c r="G294" s="39" t="s">
        <v>243</v>
      </c>
      <c r="H294" s="122"/>
    </row>
    <row r="295" spans="2:8" ht="12.75">
      <c r="B295" s="35" t="s">
        <v>217</v>
      </c>
      <c r="C295" s="36" t="s">
        <v>5</v>
      </c>
      <c r="D295" s="37" t="s">
        <v>70</v>
      </c>
      <c r="E295" s="143"/>
      <c r="F295" s="144"/>
      <c r="G295" s="39" t="s">
        <v>244</v>
      </c>
      <c r="H295" s="122"/>
    </row>
    <row r="296" spans="2:8" ht="12.75">
      <c r="B296" s="35" t="s">
        <v>217</v>
      </c>
      <c r="C296" s="36" t="s">
        <v>5</v>
      </c>
      <c r="D296" s="37" t="s">
        <v>72</v>
      </c>
      <c r="E296" s="143"/>
      <c r="F296" s="144"/>
      <c r="G296" s="39" t="s">
        <v>245</v>
      </c>
      <c r="H296" s="122"/>
    </row>
    <row r="297" spans="2:8" ht="12.75">
      <c r="B297" s="35" t="s">
        <v>217</v>
      </c>
      <c r="C297" s="36" t="s">
        <v>5</v>
      </c>
      <c r="D297" s="37" t="s">
        <v>82</v>
      </c>
      <c r="E297" s="143"/>
      <c r="F297" s="144"/>
      <c r="G297" s="39" t="s">
        <v>246</v>
      </c>
      <c r="H297" s="122"/>
    </row>
    <row r="298" spans="2:8" ht="12.75">
      <c r="B298" s="35" t="s">
        <v>217</v>
      </c>
      <c r="C298" s="36" t="s">
        <v>5</v>
      </c>
      <c r="D298" s="37" t="s">
        <v>86</v>
      </c>
      <c r="E298" s="143"/>
      <c r="F298" s="144"/>
      <c r="G298" s="39" t="s">
        <v>247</v>
      </c>
      <c r="H298" s="122"/>
    </row>
    <row r="299" spans="2:8" ht="12.75">
      <c r="B299" s="35" t="s">
        <v>217</v>
      </c>
      <c r="C299" s="36" t="s">
        <v>5</v>
      </c>
      <c r="D299" s="37" t="s">
        <v>60</v>
      </c>
      <c r="E299" s="143"/>
      <c r="F299" s="144"/>
      <c r="G299" s="39" t="s">
        <v>248</v>
      </c>
      <c r="H299" s="122"/>
    </row>
    <row r="300" spans="2:8" ht="12.75">
      <c r="B300" s="19" t="s">
        <v>217</v>
      </c>
      <c r="C300" s="20" t="s">
        <v>249</v>
      </c>
      <c r="D300" s="21"/>
      <c r="E300" s="20"/>
      <c r="F300" s="22"/>
      <c r="G300" s="69" t="s">
        <v>250</v>
      </c>
      <c r="H300" s="121">
        <f>SUM(H301:H309)</f>
        <v>0</v>
      </c>
    </row>
    <row r="301" spans="2:8" ht="12.75">
      <c r="B301" s="35" t="s">
        <v>217</v>
      </c>
      <c r="C301" s="36" t="s">
        <v>249</v>
      </c>
      <c r="D301" s="37" t="s">
        <v>21</v>
      </c>
      <c r="E301" s="28"/>
      <c r="F301" s="30"/>
      <c r="G301" s="163" t="s">
        <v>251</v>
      </c>
      <c r="H301" s="123"/>
    </row>
    <row r="302" spans="2:8" ht="12.75">
      <c r="B302" s="35" t="s">
        <v>217</v>
      </c>
      <c r="C302" s="36" t="s">
        <v>249</v>
      </c>
      <c r="D302" s="37" t="s">
        <v>24</v>
      </c>
      <c r="E302" s="36"/>
      <c r="F302" s="38"/>
      <c r="G302" s="163" t="s">
        <v>252</v>
      </c>
      <c r="H302" s="123"/>
    </row>
    <row r="303" spans="2:8" ht="12.75">
      <c r="B303" s="35" t="s">
        <v>217</v>
      </c>
      <c r="C303" s="36" t="s">
        <v>249</v>
      </c>
      <c r="D303" s="37" t="s">
        <v>28</v>
      </c>
      <c r="E303" s="36"/>
      <c r="F303" s="38"/>
      <c r="G303" s="163" t="s">
        <v>253</v>
      </c>
      <c r="H303" s="123"/>
    </row>
    <row r="304" spans="2:8" ht="12.75">
      <c r="B304" s="35" t="s">
        <v>217</v>
      </c>
      <c r="C304" s="36" t="s">
        <v>249</v>
      </c>
      <c r="D304" s="37" t="s">
        <v>32</v>
      </c>
      <c r="E304" s="36"/>
      <c r="F304" s="38"/>
      <c r="G304" s="163" t="s">
        <v>254</v>
      </c>
      <c r="H304" s="123"/>
    </row>
    <row r="305" spans="2:8" ht="12.75">
      <c r="B305" s="35" t="s">
        <v>217</v>
      </c>
      <c r="C305" s="36" t="s">
        <v>249</v>
      </c>
      <c r="D305" s="37" t="s">
        <v>38</v>
      </c>
      <c r="E305" s="36"/>
      <c r="F305" s="38"/>
      <c r="G305" s="163" t="s">
        <v>255</v>
      </c>
      <c r="H305" s="123"/>
    </row>
    <row r="306" spans="2:8" ht="12.75">
      <c r="B306" s="35" t="s">
        <v>217</v>
      </c>
      <c r="C306" s="36" t="s">
        <v>249</v>
      </c>
      <c r="D306" s="37" t="s">
        <v>40</v>
      </c>
      <c r="E306" s="143"/>
      <c r="F306" s="144"/>
      <c r="G306" s="163" t="s">
        <v>256</v>
      </c>
      <c r="H306" s="123"/>
    </row>
    <row r="307" spans="2:8" ht="12.75">
      <c r="B307" s="35" t="s">
        <v>217</v>
      </c>
      <c r="C307" s="36" t="s">
        <v>249</v>
      </c>
      <c r="D307" s="37" t="s">
        <v>42</v>
      </c>
      <c r="E307" s="28"/>
      <c r="F307" s="30"/>
      <c r="G307" s="163" t="s">
        <v>257</v>
      </c>
      <c r="H307" s="123"/>
    </row>
    <row r="308" spans="2:8" ht="12.75">
      <c r="B308" s="35" t="s">
        <v>217</v>
      </c>
      <c r="C308" s="36" t="s">
        <v>249</v>
      </c>
      <c r="D308" s="37" t="s">
        <v>47</v>
      </c>
      <c r="E308" s="28"/>
      <c r="F308" s="30"/>
      <c r="G308" s="163" t="s">
        <v>258</v>
      </c>
      <c r="H308" s="123"/>
    </row>
    <row r="309" spans="2:8" ht="12.75">
      <c r="B309" s="35" t="s">
        <v>217</v>
      </c>
      <c r="C309" s="36" t="s">
        <v>249</v>
      </c>
      <c r="D309" s="37" t="s">
        <v>60</v>
      </c>
      <c r="E309" s="28"/>
      <c r="F309" s="30"/>
      <c r="G309" s="163" t="s">
        <v>248</v>
      </c>
      <c r="H309" s="123"/>
    </row>
    <row r="310" spans="2:8" ht="12.75">
      <c r="B310" s="19" t="s">
        <v>217</v>
      </c>
      <c r="C310" s="20" t="s">
        <v>259</v>
      </c>
      <c r="D310" s="21"/>
      <c r="E310" s="20"/>
      <c r="F310" s="22"/>
      <c r="G310" s="23" t="s">
        <v>260</v>
      </c>
      <c r="H310" s="121">
        <f>SUM(H311:H318)</f>
        <v>0</v>
      </c>
    </row>
    <row r="311" spans="2:8" ht="12.75">
      <c r="B311" s="35" t="s">
        <v>217</v>
      </c>
      <c r="C311" s="36" t="s">
        <v>259</v>
      </c>
      <c r="D311" s="37" t="s">
        <v>21</v>
      </c>
      <c r="E311" s="28"/>
      <c r="F311" s="30"/>
      <c r="G311" s="39" t="s">
        <v>261</v>
      </c>
      <c r="H311" s="123"/>
    </row>
    <row r="312" spans="2:8" ht="12.75">
      <c r="B312" s="35" t="s">
        <v>217</v>
      </c>
      <c r="C312" s="36" t="s">
        <v>259</v>
      </c>
      <c r="D312" s="37" t="s">
        <v>24</v>
      </c>
      <c r="E312" s="28"/>
      <c r="F312" s="30"/>
      <c r="G312" s="39" t="s">
        <v>262</v>
      </c>
      <c r="H312" s="123"/>
    </row>
    <row r="313" spans="2:8" ht="12.75">
      <c r="B313" s="35" t="s">
        <v>217</v>
      </c>
      <c r="C313" s="36" t="s">
        <v>259</v>
      </c>
      <c r="D313" s="37" t="s">
        <v>28</v>
      </c>
      <c r="E313" s="28"/>
      <c r="F313" s="30"/>
      <c r="G313" s="39" t="s">
        <v>263</v>
      </c>
      <c r="H313" s="123"/>
    </row>
    <row r="314" spans="2:8" ht="12.75">
      <c r="B314" s="35" t="s">
        <v>217</v>
      </c>
      <c r="C314" s="36" t="s">
        <v>259</v>
      </c>
      <c r="D314" s="37" t="s">
        <v>32</v>
      </c>
      <c r="E314" s="28"/>
      <c r="F314" s="30"/>
      <c r="G314" s="39" t="s">
        <v>264</v>
      </c>
      <c r="H314" s="123"/>
    </row>
    <row r="315" spans="2:8" ht="12.75">
      <c r="B315" s="35" t="s">
        <v>217</v>
      </c>
      <c r="C315" s="36" t="s">
        <v>259</v>
      </c>
      <c r="D315" s="37" t="s">
        <v>38</v>
      </c>
      <c r="E315" s="145"/>
      <c r="F315" s="146"/>
      <c r="G315" s="39" t="s">
        <v>265</v>
      </c>
      <c r="H315" s="123"/>
    </row>
    <row r="316" spans="2:8" ht="12.75">
      <c r="B316" s="35" t="s">
        <v>217</v>
      </c>
      <c r="C316" s="36" t="s">
        <v>259</v>
      </c>
      <c r="D316" s="37" t="s">
        <v>40</v>
      </c>
      <c r="E316" s="28"/>
      <c r="F316" s="30"/>
      <c r="G316" s="39" t="s">
        <v>266</v>
      </c>
      <c r="H316" s="123"/>
    </row>
    <row r="317" spans="2:8" ht="12.75">
      <c r="B317" s="35" t="s">
        <v>217</v>
      </c>
      <c r="C317" s="36" t="s">
        <v>259</v>
      </c>
      <c r="D317" s="37" t="s">
        <v>42</v>
      </c>
      <c r="E317" s="28"/>
      <c r="F317" s="30"/>
      <c r="G317" s="39" t="s">
        <v>267</v>
      </c>
      <c r="H317" s="123"/>
    </row>
    <row r="318" spans="2:8" ht="12.75">
      <c r="B318" s="35" t="s">
        <v>217</v>
      </c>
      <c r="C318" s="36" t="s">
        <v>259</v>
      </c>
      <c r="D318" s="37" t="s">
        <v>60</v>
      </c>
      <c r="E318" s="28"/>
      <c r="F318" s="30"/>
      <c r="G318" s="39" t="s">
        <v>248</v>
      </c>
      <c r="H318" s="123"/>
    </row>
    <row r="319" spans="2:8" ht="12.75">
      <c r="B319" s="19" t="s">
        <v>217</v>
      </c>
      <c r="C319" s="20" t="s">
        <v>268</v>
      </c>
      <c r="D319" s="21"/>
      <c r="E319" s="20"/>
      <c r="F319" s="22"/>
      <c r="G319" s="23" t="s">
        <v>269</v>
      </c>
      <c r="H319" s="121">
        <f>SUM(H320:H323)</f>
        <v>0</v>
      </c>
    </row>
    <row r="320" spans="2:8" ht="12.75">
      <c r="B320" s="35" t="s">
        <v>217</v>
      </c>
      <c r="C320" s="36" t="s">
        <v>268</v>
      </c>
      <c r="D320" s="37" t="s">
        <v>21</v>
      </c>
      <c r="E320" s="28"/>
      <c r="F320" s="30"/>
      <c r="G320" s="39" t="s">
        <v>270</v>
      </c>
      <c r="H320" s="123"/>
    </row>
    <row r="321" spans="2:8" ht="12.75">
      <c r="B321" s="35" t="s">
        <v>217</v>
      </c>
      <c r="C321" s="36" t="s">
        <v>268</v>
      </c>
      <c r="D321" s="37" t="s">
        <v>24</v>
      </c>
      <c r="E321" s="147"/>
      <c r="F321" s="61"/>
      <c r="G321" s="39" t="s">
        <v>271</v>
      </c>
      <c r="H321" s="123"/>
    </row>
    <row r="322" spans="2:8" ht="12.75">
      <c r="B322" s="35" t="s">
        <v>217</v>
      </c>
      <c r="C322" s="36" t="s">
        <v>268</v>
      </c>
      <c r="D322" s="37" t="s">
        <v>28</v>
      </c>
      <c r="E322" s="147"/>
      <c r="F322" s="61"/>
      <c r="G322" s="39" t="s">
        <v>272</v>
      </c>
      <c r="H322" s="123"/>
    </row>
    <row r="323" spans="2:8" ht="12.75">
      <c r="B323" s="35" t="s">
        <v>217</v>
      </c>
      <c r="C323" s="36" t="s">
        <v>268</v>
      </c>
      <c r="D323" s="37" t="s">
        <v>60</v>
      </c>
      <c r="E323" s="28"/>
      <c r="F323" s="30"/>
      <c r="G323" s="39" t="s">
        <v>248</v>
      </c>
      <c r="H323" s="123"/>
    </row>
    <row r="324" spans="2:8" ht="12.75">
      <c r="B324" s="19" t="s">
        <v>217</v>
      </c>
      <c r="C324" s="20" t="s">
        <v>273</v>
      </c>
      <c r="D324" s="21"/>
      <c r="E324" s="20"/>
      <c r="F324" s="22"/>
      <c r="G324" s="23" t="s">
        <v>274</v>
      </c>
      <c r="H324" s="121">
        <f>SUM(H325:H336)</f>
        <v>0</v>
      </c>
    </row>
    <row r="325" spans="2:8" ht="12.75">
      <c r="B325" s="35" t="s">
        <v>217</v>
      </c>
      <c r="C325" s="36" t="s">
        <v>273</v>
      </c>
      <c r="D325" s="37" t="s">
        <v>21</v>
      </c>
      <c r="E325" s="36"/>
      <c r="F325" s="38"/>
      <c r="G325" s="39" t="s">
        <v>275</v>
      </c>
      <c r="H325" s="123"/>
    </row>
    <row r="326" spans="2:8" ht="12.75">
      <c r="B326" s="35" t="s">
        <v>217</v>
      </c>
      <c r="C326" s="36" t="s">
        <v>273</v>
      </c>
      <c r="D326" s="37" t="s">
        <v>24</v>
      </c>
      <c r="E326" s="36"/>
      <c r="F326" s="38"/>
      <c r="G326" s="39" t="s">
        <v>276</v>
      </c>
      <c r="H326" s="123"/>
    </row>
    <row r="327" spans="2:8" ht="12.75">
      <c r="B327" s="35" t="s">
        <v>217</v>
      </c>
      <c r="C327" s="36" t="s">
        <v>273</v>
      </c>
      <c r="D327" s="37" t="s">
        <v>28</v>
      </c>
      <c r="E327" s="36"/>
      <c r="F327" s="38"/>
      <c r="G327" s="39" t="s">
        <v>277</v>
      </c>
      <c r="H327" s="123"/>
    </row>
    <row r="328" spans="2:8" ht="12.75">
      <c r="B328" s="35" t="s">
        <v>217</v>
      </c>
      <c r="C328" s="36" t="s">
        <v>273</v>
      </c>
      <c r="D328" s="37" t="s">
        <v>32</v>
      </c>
      <c r="E328" s="36"/>
      <c r="F328" s="38"/>
      <c r="G328" s="39" t="s">
        <v>278</v>
      </c>
      <c r="H328" s="123"/>
    </row>
    <row r="329" spans="2:8" ht="12.75">
      <c r="B329" s="35" t="s">
        <v>217</v>
      </c>
      <c r="C329" s="36" t="s">
        <v>273</v>
      </c>
      <c r="D329" s="37" t="s">
        <v>38</v>
      </c>
      <c r="E329" s="36"/>
      <c r="F329" s="38"/>
      <c r="G329" s="39" t="s">
        <v>279</v>
      </c>
      <c r="H329" s="123"/>
    </row>
    <row r="330" spans="2:8" ht="12.75">
      <c r="B330" s="35" t="s">
        <v>217</v>
      </c>
      <c r="C330" s="36" t="s">
        <v>273</v>
      </c>
      <c r="D330" s="37" t="s">
        <v>40</v>
      </c>
      <c r="E330" s="36"/>
      <c r="F330" s="38"/>
      <c r="G330" s="39" t="s">
        <v>280</v>
      </c>
      <c r="H330" s="123"/>
    </row>
    <row r="331" spans="2:8" ht="12.75">
      <c r="B331" s="35" t="s">
        <v>217</v>
      </c>
      <c r="C331" s="36" t="s">
        <v>273</v>
      </c>
      <c r="D331" s="37" t="s">
        <v>42</v>
      </c>
      <c r="E331" s="36"/>
      <c r="F331" s="38"/>
      <c r="G331" s="39" t="s">
        <v>281</v>
      </c>
      <c r="H331" s="123"/>
    </row>
    <row r="332" spans="2:8" ht="12.75">
      <c r="B332" s="35" t="s">
        <v>217</v>
      </c>
      <c r="C332" s="36" t="s">
        <v>273</v>
      </c>
      <c r="D332" s="37" t="s">
        <v>47</v>
      </c>
      <c r="E332" s="36"/>
      <c r="F332" s="38"/>
      <c r="G332" s="39" t="s">
        <v>282</v>
      </c>
      <c r="H332" s="123"/>
    </row>
    <row r="333" spans="2:8" ht="12.75">
      <c r="B333" s="35" t="s">
        <v>217</v>
      </c>
      <c r="C333" s="36" t="s">
        <v>273</v>
      </c>
      <c r="D333" s="37" t="s">
        <v>51</v>
      </c>
      <c r="E333" s="36"/>
      <c r="F333" s="38"/>
      <c r="G333" s="39" t="s">
        <v>283</v>
      </c>
      <c r="H333" s="123"/>
    </row>
    <row r="334" spans="2:8" ht="12.75">
      <c r="B334" s="35" t="s">
        <v>217</v>
      </c>
      <c r="C334" s="36" t="s">
        <v>273</v>
      </c>
      <c r="D334" s="37" t="s">
        <v>62</v>
      </c>
      <c r="E334" s="36"/>
      <c r="F334" s="38"/>
      <c r="G334" s="39" t="s">
        <v>284</v>
      </c>
      <c r="H334" s="123"/>
    </row>
    <row r="335" spans="2:8" ht="12.75">
      <c r="B335" s="35" t="s">
        <v>217</v>
      </c>
      <c r="C335" s="36" t="s">
        <v>273</v>
      </c>
      <c r="D335" s="37" t="s">
        <v>65</v>
      </c>
      <c r="E335" s="36"/>
      <c r="F335" s="38"/>
      <c r="G335" s="39" t="s">
        <v>285</v>
      </c>
      <c r="H335" s="123"/>
    </row>
    <row r="336" spans="2:8" ht="12.75">
      <c r="B336" s="35" t="s">
        <v>217</v>
      </c>
      <c r="C336" s="36" t="s">
        <v>273</v>
      </c>
      <c r="D336" s="37" t="s">
        <v>60</v>
      </c>
      <c r="E336" s="36"/>
      <c r="F336" s="38"/>
      <c r="G336" s="39" t="s">
        <v>248</v>
      </c>
      <c r="H336" s="123"/>
    </row>
    <row r="337" spans="2:8" ht="12.75">
      <c r="B337" s="19" t="s">
        <v>217</v>
      </c>
      <c r="C337" s="20" t="s">
        <v>286</v>
      </c>
      <c r="D337" s="70"/>
      <c r="E337" s="71"/>
      <c r="F337" s="72"/>
      <c r="G337" s="23" t="s">
        <v>287</v>
      </c>
      <c r="H337" s="121">
        <f>SUM(H338:H344)</f>
        <v>0</v>
      </c>
    </row>
    <row r="338" spans="2:8" ht="12.75">
      <c r="B338" s="35" t="s">
        <v>217</v>
      </c>
      <c r="C338" s="36" t="s">
        <v>286</v>
      </c>
      <c r="D338" s="37" t="s">
        <v>21</v>
      </c>
      <c r="E338" s="36"/>
      <c r="F338" s="38"/>
      <c r="G338" s="39" t="s">
        <v>288</v>
      </c>
      <c r="H338" s="123"/>
    </row>
    <row r="339" spans="2:8" ht="12.75">
      <c r="B339" s="35" t="s">
        <v>217</v>
      </c>
      <c r="C339" s="36" t="s">
        <v>286</v>
      </c>
      <c r="D339" s="37" t="s">
        <v>24</v>
      </c>
      <c r="E339" s="36"/>
      <c r="F339" s="38"/>
      <c r="G339" s="39" t="s">
        <v>289</v>
      </c>
      <c r="H339" s="123"/>
    </row>
    <row r="340" spans="2:8" ht="12.75">
      <c r="B340" s="35" t="s">
        <v>217</v>
      </c>
      <c r="C340" s="36" t="s">
        <v>286</v>
      </c>
      <c r="D340" s="37" t="s">
        <v>28</v>
      </c>
      <c r="E340" s="36"/>
      <c r="F340" s="38"/>
      <c r="G340" s="39" t="s">
        <v>290</v>
      </c>
      <c r="H340" s="123"/>
    </row>
    <row r="341" spans="2:8" ht="12.75">
      <c r="B341" s="35" t="s">
        <v>217</v>
      </c>
      <c r="C341" s="36" t="s">
        <v>286</v>
      </c>
      <c r="D341" s="37" t="s">
        <v>32</v>
      </c>
      <c r="E341" s="36"/>
      <c r="F341" s="38"/>
      <c r="G341" s="39" t="s">
        <v>291</v>
      </c>
      <c r="H341" s="123"/>
    </row>
    <row r="342" spans="2:8" ht="12.75">
      <c r="B342" s="35" t="s">
        <v>217</v>
      </c>
      <c r="C342" s="36" t="s">
        <v>286</v>
      </c>
      <c r="D342" s="37" t="s">
        <v>38</v>
      </c>
      <c r="E342" s="36"/>
      <c r="F342" s="38"/>
      <c r="G342" s="39" t="s">
        <v>292</v>
      </c>
      <c r="H342" s="123"/>
    </row>
    <row r="343" spans="2:8" ht="12.75">
      <c r="B343" s="35" t="s">
        <v>217</v>
      </c>
      <c r="C343" s="36" t="s">
        <v>286</v>
      </c>
      <c r="D343" s="37" t="s">
        <v>40</v>
      </c>
      <c r="E343" s="36"/>
      <c r="F343" s="38"/>
      <c r="G343" s="39" t="s">
        <v>293</v>
      </c>
      <c r="H343" s="123"/>
    </row>
    <row r="344" spans="2:8" ht="12.75">
      <c r="B344" s="35" t="s">
        <v>217</v>
      </c>
      <c r="C344" s="36" t="s">
        <v>286</v>
      </c>
      <c r="D344" s="60">
        <v>999</v>
      </c>
      <c r="E344" s="147"/>
      <c r="F344" s="61"/>
      <c r="G344" s="39" t="s">
        <v>248</v>
      </c>
      <c r="H344" s="123"/>
    </row>
    <row r="345" spans="2:8" ht="12.75">
      <c r="B345" s="19" t="s">
        <v>217</v>
      </c>
      <c r="C345" s="73">
        <v>10</v>
      </c>
      <c r="D345" s="74"/>
      <c r="E345" s="75"/>
      <c r="F345" s="76"/>
      <c r="G345" s="23" t="s">
        <v>294</v>
      </c>
      <c r="H345" s="121">
        <f>SUM(H346:H350)</f>
        <v>0</v>
      </c>
    </row>
    <row r="346" spans="2:8" ht="12.75">
      <c r="B346" s="35" t="s">
        <v>217</v>
      </c>
      <c r="C346" s="36" t="s">
        <v>295</v>
      </c>
      <c r="D346" s="37" t="s">
        <v>21</v>
      </c>
      <c r="E346" s="147"/>
      <c r="F346" s="61"/>
      <c r="G346" s="39" t="s">
        <v>296</v>
      </c>
      <c r="H346" s="123"/>
    </row>
    <row r="347" spans="2:8" ht="12.75">
      <c r="B347" s="35" t="s">
        <v>217</v>
      </c>
      <c r="C347" s="36" t="s">
        <v>295</v>
      </c>
      <c r="D347" s="37" t="s">
        <v>24</v>
      </c>
      <c r="E347" s="147"/>
      <c r="F347" s="61"/>
      <c r="G347" s="39" t="s">
        <v>297</v>
      </c>
      <c r="H347" s="123"/>
    </row>
    <row r="348" spans="2:8" ht="12.75">
      <c r="B348" s="35" t="s">
        <v>217</v>
      </c>
      <c r="C348" s="36" t="s">
        <v>295</v>
      </c>
      <c r="D348" s="37" t="s">
        <v>28</v>
      </c>
      <c r="E348" s="147"/>
      <c r="F348" s="61"/>
      <c r="G348" s="39" t="s">
        <v>298</v>
      </c>
      <c r="H348" s="123"/>
    </row>
    <row r="349" spans="2:8" ht="12.75">
      <c r="B349" s="35" t="s">
        <v>217</v>
      </c>
      <c r="C349" s="36" t="s">
        <v>295</v>
      </c>
      <c r="D349" s="37" t="s">
        <v>32</v>
      </c>
      <c r="E349" s="147"/>
      <c r="F349" s="61"/>
      <c r="G349" s="39" t="s">
        <v>299</v>
      </c>
      <c r="H349" s="123"/>
    </row>
    <row r="350" spans="2:8" ht="12.75">
      <c r="B350" s="35" t="s">
        <v>217</v>
      </c>
      <c r="C350" s="36" t="s">
        <v>295</v>
      </c>
      <c r="D350" s="60">
        <v>999</v>
      </c>
      <c r="E350" s="147"/>
      <c r="F350" s="61"/>
      <c r="G350" s="39" t="s">
        <v>248</v>
      </c>
      <c r="H350" s="123"/>
    </row>
    <row r="351" spans="2:8" ht="12.75">
      <c r="B351" s="19" t="s">
        <v>217</v>
      </c>
      <c r="C351" s="73">
        <v>11</v>
      </c>
      <c r="D351" s="74"/>
      <c r="E351" s="75"/>
      <c r="F351" s="76"/>
      <c r="G351" s="23" t="s">
        <v>300</v>
      </c>
      <c r="H351" s="121">
        <f>SUM(H352:H355)</f>
        <v>0</v>
      </c>
    </row>
    <row r="352" spans="2:8" ht="12.75">
      <c r="B352" s="35" t="s">
        <v>217</v>
      </c>
      <c r="C352" s="36" t="s">
        <v>301</v>
      </c>
      <c r="D352" s="37" t="s">
        <v>21</v>
      </c>
      <c r="E352" s="147"/>
      <c r="F352" s="61"/>
      <c r="G352" s="39" t="s">
        <v>302</v>
      </c>
      <c r="H352" s="123"/>
    </row>
    <row r="353" spans="2:8" ht="12.75">
      <c r="B353" s="35" t="s">
        <v>217</v>
      </c>
      <c r="C353" s="36" t="s">
        <v>301</v>
      </c>
      <c r="D353" s="37" t="s">
        <v>24</v>
      </c>
      <c r="E353" s="147"/>
      <c r="F353" s="61"/>
      <c r="G353" s="39" t="s">
        <v>303</v>
      </c>
      <c r="H353" s="123"/>
    </row>
    <row r="354" spans="2:8" ht="12.75">
      <c r="B354" s="35" t="s">
        <v>217</v>
      </c>
      <c r="C354" s="36" t="s">
        <v>301</v>
      </c>
      <c r="D354" s="37" t="s">
        <v>28</v>
      </c>
      <c r="E354" s="147"/>
      <c r="F354" s="61"/>
      <c r="G354" s="39" t="s">
        <v>304</v>
      </c>
      <c r="H354" s="123"/>
    </row>
    <row r="355" spans="2:8" ht="12.75">
      <c r="B355" s="35" t="s">
        <v>217</v>
      </c>
      <c r="C355" s="36" t="s">
        <v>301</v>
      </c>
      <c r="D355" s="60">
        <v>999</v>
      </c>
      <c r="E355" s="147"/>
      <c r="F355" s="61"/>
      <c r="G355" s="39" t="s">
        <v>248</v>
      </c>
      <c r="H355" s="123"/>
    </row>
    <row r="356" spans="2:8" ht="12.75">
      <c r="B356" s="77" t="s">
        <v>217</v>
      </c>
      <c r="C356" s="78">
        <v>12</v>
      </c>
      <c r="D356" s="74"/>
      <c r="E356" s="75"/>
      <c r="F356" s="76"/>
      <c r="G356" s="79" t="s">
        <v>305</v>
      </c>
      <c r="H356" s="121">
        <f>SUM(H357:H363)</f>
        <v>0</v>
      </c>
    </row>
    <row r="357" spans="2:8" ht="12.75">
      <c r="B357" s="35" t="s">
        <v>217</v>
      </c>
      <c r="C357" s="59">
        <v>12</v>
      </c>
      <c r="D357" s="37" t="s">
        <v>21</v>
      </c>
      <c r="E357" s="147"/>
      <c r="F357" s="61"/>
      <c r="G357" s="39" t="s">
        <v>306</v>
      </c>
      <c r="H357" s="123"/>
    </row>
    <row r="358" spans="2:8" ht="12.75">
      <c r="B358" s="35" t="s">
        <v>217</v>
      </c>
      <c r="C358" s="59">
        <v>12</v>
      </c>
      <c r="D358" s="37" t="s">
        <v>24</v>
      </c>
      <c r="E358" s="147"/>
      <c r="F358" s="61"/>
      <c r="G358" s="39" t="s">
        <v>307</v>
      </c>
      <c r="H358" s="123"/>
    </row>
    <row r="359" spans="2:8" ht="12.75">
      <c r="B359" s="35" t="s">
        <v>217</v>
      </c>
      <c r="C359" s="59">
        <v>12</v>
      </c>
      <c r="D359" s="37" t="s">
        <v>28</v>
      </c>
      <c r="E359" s="147"/>
      <c r="F359" s="61"/>
      <c r="G359" s="39" t="s">
        <v>308</v>
      </c>
      <c r="H359" s="123"/>
    </row>
    <row r="360" spans="2:8" ht="12.75">
      <c r="B360" s="35" t="s">
        <v>217</v>
      </c>
      <c r="C360" s="59">
        <v>12</v>
      </c>
      <c r="D360" s="37" t="s">
        <v>32</v>
      </c>
      <c r="E360" s="147"/>
      <c r="F360" s="61"/>
      <c r="G360" s="39" t="s">
        <v>309</v>
      </c>
      <c r="H360" s="123"/>
    </row>
    <row r="361" spans="2:8" ht="12.75">
      <c r="B361" s="35" t="s">
        <v>217</v>
      </c>
      <c r="C361" s="59">
        <v>12</v>
      </c>
      <c r="D361" s="37" t="s">
        <v>38</v>
      </c>
      <c r="E361" s="147"/>
      <c r="F361" s="61"/>
      <c r="G361" s="39" t="s">
        <v>310</v>
      </c>
      <c r="H361" s="123"/>
    </row>
    <row r="362" spans="2:8" ht="12.75">
      <c r="B362" s="35" t="s">
        <v>217</v>
      </c>
      <c r="C362" s="59">
        <v>12</v>
      </c>
      <c r="D362" s="37" t="s">
        <v>40</v>
      </c>
      <c r="E362" s="147"/>
      <c r="F362" s="61"/>
      <c r="G362" s="39" t="s">
        <v>311</v>
      </c>
      <c r="H362" s="123"/>
    </row>
    <row r="363" spans="2:8" ht="12.75">
      <c r="B363" s="35" t="s">
        <v>217</v>
      </c>
      <c r="C363" s="59">
        <v>12</v>
      </c>
      <c r="D363" s="60">
        <v>999</v>
      </c>
      <c r="E363" s="147"/>
      <c r="F363" s="61"/>
      <c r="G363" s="39" t="s">
        <v>248</v>
      </c>
      <c r="H363" s="123"/>
    </row>
    <row r="364" spans="2:8" ht="12.75">
      <c r="B364" s="80"/>
      <c r="C364" s="81"/>
      <c r="D364" s="82"/>
      <c r="E364" s="81"/>
      <c r="F364" s="83"/>
      <c r="G364" s="80"/>
      <c r="H364" s="123"/>
    </row>
    <row r="365" spans="2:8" ht="12.75">
      <c r="B365" s="12" t="s">
        <v>312</v>
      </c>
      <c r="C365" s="84"/>
      <c r="D365" s="85"/>
      <c r="E365" s="84"/>
      <c r="F365" s="86"/>
      <c r="G365" s="16" t="s">
        <v>313</v>
      </c>
      <c r="H365" s="125">
        <f>SUM(H366)</f>
        <v>0</v>
      </c>
    </row>
    <row r="366" spans="2:8" ht="12.75">
      <c r="B366" s="87">
        <v>23</v>
      </c>
      <c r="C366" s="20" t="s">
        <v>2</v>
      </c>
      <c r="D366" s="74"/>
      <c r="E366" s="75"/>
      <c r="F366" s="76"/>
      <c r="G366" s="23" t="s">
        <v>314</v>
      </c>
      <c r="H366" s="121">
        <f>SUM(H367:H367)</f>
        <v>0</v>
      </c>
    </row>
    <row r="367" spans="2:8" ht="12.75">
      <c r="B367" s="58">
        <v>23</v>
      </c>
      <c r="C367" s="36" t="s">
        <v>2</v>
      </c>
      <c r="D367" s="37" t="s">
        <v>32</v>
      </c>
      <c r="E367" s="147"/>
      <c r="F367" s="61"/>
      <c r="G367" s="39" t="s">
        <v>315</v>
      </c>
      <c r="H367" s="123"/>
    </row>
    <row r="368" spans="2:8" ht="12.75">
      <c r="B368" s="80"/>
      <c r="C368" s="88"/>
      <c r="D368" s="89"/>
      <c r="E368" s="81"/>
      <c r="F368" s="83"/>
      <c r="G368" s="80"/>
      <c r="H368" s="123"/>
    </row>
    <row r="369" spans="2:8" ht="12.75">
      <c r="B369" s="16">
        <v>24</v>
      </c>
      <c r="C369" s="84"/>
      <c r="D369" s="14"/>
      <c r="E369" s="84"/>
      <c r="F369" s="86"/>
      <c r="G369" s="16" t="s">
        <v>316</v>
      </c>
      <c r="H369" s="125">
        <f>SUM(H370+H380+H403+H404+H405+H406)</f>
        <v>0</v>
      </c>
    </row>
    <row r="370" spans="2:8" ht="12.75">
      <c r="B370" s="87">
        <v>24</v>
      </c>
      <c r="C370" s="20" t="s">
        <v>2</v>
      </c>
      <c r="D370" s="74"/>
      <c r="E370" s="75"/>
      <c r="F370" s="76"/>
      <c r="G370" s="23" t="s">
        <v>317</v>
      </c>
      <c r="H370" s="121">
        <f>SUM(H371:H379)</f>
        <v>0</v>
      </c>
    </row>
    <row r="371" spans="2:8" ht="12.75">
      <c r="B371" s="51">
        <v>24</v>
      </c>
      <c r="C371" s="52" t="s">
        <v>2</v>
      </c>
      <c r="D371" s="50" t="s">
        <v>21</v>
      </c>
      <c r="E371" s="52"/>
      <c r="F371" s="49"/>
      <c r="G371" s="164" t="s">
        <v>318</v>
      </c>
      <c r="H371" s="122"/>
    </row>
    <row r="372" spans="2:8" ht="12.75">
      <c r="B372" s="51">
        <v>24</v>
      </c>
      <c r="C372" s="52" t="s">
        <v>2</v>
      </c>
      <c r="D372" s="50" t="s">
        <v>24</v>
      </c>
      <c r="E372" s="52"/>
      <c r="F372" s="49"/>
      <c r="G372" s="164" t="s">
        <v>319</v>
      </c>
      <c r="H372" s="122"/>
    </row>
    <row r="373" spans="2:8" ht="12.75">
      <c r="B373" s="51">
        <v>24</v>
      </c>
      <c r="C373" s="52" t="s">
        <v>2</v>
      </c>
      <c r="D373" s="50" t="s">
        <v>28</v>
      </c>
      <c r="E373" s="52"/>
      <c r="F373" s="49"/>
      <c r="G373" s="164" t="s">
        <v>320</v>
      </c>
      <c r="H373" s="122"/>
    </row>
    <row r="374" spans="2:8" ht="12.75">
      <c r="B374" s="51">
        <v>24</v>
      </c>
      <c r="C374" s="52" t="s">
        <v>2</v>
      </c>
      <c r="D374" s="50" t="s">
        <v>32</v>
      </c>
      <c r="E374" s="52"/>
      <c r="F374" s="49"/>
      <c r="G374" s="164" t="s">
        <v>321</v>
      </c>
      <c r="H374" s="122"/>
    </row>
    <row r="375" spans="2:8" ht="12.75">
      <c r="B375" s="51">
        <v>24</v>
      </c>
      <c r="C375" s="52" t="s">
        <v>2</v>
      </c>
      <c r="D375" s="50" t="s">
        <v>38</v>
      </c>
      <c r="E375" s="52"/>
      <c r="F375" s="49"/>
      <c r="G375" s="164" t="s">
        <v>322</v>
      </c>
      <c r="H375" s="122"/>
    </row>
    <row r="376" spans="2:8" ht="12.75">
      <c r="B376" s="51">
        <v>24</v>
      </c>
      <c r="C376" s="52" t="s">
        <v>2</v>
      </c>
      <c r="D376" s="50" t="s">
        <v>40</v>
      </c>
      <c r="E376" s="52"/>
      <c r="F376" s="49"/>
      <c r="G376" s="164" t="s">
        <v>323</v>
      </c>
      <c r="H376" s="122"/>
    </row>
    <row r="377" spans="2:8" ht="12.75">
      <c r="B377" s="51">
        <v>24</v>
      </c>
      <c r="C377" s="52" t="s">
        <v>2</v>
      </c>
      <c r="D377" s="50" t="s">
        <v>42</v>
      </c>
      <c r="E377" s="52"/>
      <c r="F377" s="49"/>
      <c r="G377" s="164" t="s">
        <v>324</v>
      </c>
      <c r="H377" s="122"/>
    </row>
    <row r="378" spans="2:8" ht="12.75">
      <c r="B378" s="51">
        <v>24</v>
      </c>
      <c r="C378" s="52" t="s">
        <v>2</v>
      </c>
      <c r="D378" s="50" t="s">
        <v>47</v>
      </c>
      <c r="E378" s="52"/>
      <c r="F378" s="49"/>
      <c r="G378" s="164" t="s">
        <v>325</v>
      </c>
      <c r="H378" s="122"/>
    </row>
    <row r="379" spans="2:8" ht="12.75">
      <c r="B379" s="51">
        <v>24</v>
      </c>
      <c r="C379" s="52" t="s">
        <v>2</v>
      </c>
      <c r="D379" s="50" t="s">
        <v>60</v>
      </c>
      <c r="E379" s="148"/>
      <c r="F379" s="149"/>
      <c r="G379" s="91" t="s">
        <v>326</v>
      </c>
      <c r="H379" s="122"/>
    </row>
    <row r="380" spans="2:8" ht="12.75">
      <c r="B380" s="87">
        <v>24</v>
      </c>
      <c r="C380" s="20" t="s">
        <v>4</v>
      </c>
      <c r="D380" s="74"/>
      <c r="E380" s="75"/>
      <c r="F380" s="76"/>
      <c r="G380" s="23" t="s">
        <v>327</v>
      </c>
      <c r="H380" s="121">
        <f>SUM(H381+H382+H384+H387+H391+H395+H397+H398+H399)</f>
        <v>0</v>
      </c>
    </row>
    <row r="381" spans="2:8" ht="12.75">
      <c r="B381" s="51">
        <v>24</v>
      </c>
      <c r="C381" s="52" t="s">
        <v>4</v>
      </c>
      <c r="D381" s="50" t="s">
        <v>21</v>
      </c>
      <c r="E381" s="204"/>
      <c r="F381" s="94"/>
      <c r="G381" s="91" t="s">
        <v>507</v>
      </c>
      <c r="H381" s="254"/>
    </row>
    <row r="382" spans="2:8" ht="12.75">
      <c r="B382" s="51">
        <v>24</v>
      </c>
      <c r="C382" s="52" t="s">
        <v>4</v>
      </c>
      <c r="D382" s="50" t="s">
        <v>24</v>
      </c>
      <c r="E382" s="52"/>
      <c r="F382" s="94"/>
      <c r="G382" s="91" t="s">
        <v>508</v>
      </c>
      <c r="H382" s="123">
        <f>SUM(H383)</f>
        <v>0</v>
      </c>
    </row>
    <row r="383" spans="2:8" ht="12.75">
      <c r="B383" s="51">
        <v>24</v>
      </c>
      <c r="C383" s="52" t="s">
        <v>4</v>
      </c>
      <c r="D383" s="56" t="s">
        <v>24</v>
      </c>
      <c r="E383" s="138" t="s">
        <v>21</v>
      </c>
      <c r="F383" s="195"/>
      <c r="G383" s="159" t="s">
        <v>509</v>
      </c>
      <c r="H383" s="123"/>
    </row>
    <row r="384" spans="2:8" ht="12.75">
      <c r="B384" s="51">
        <v>24</v>
      </c>
      <c r="C384" s="52" t="s">
        <v>4</v>
      </c>
      <c r="D384" s="50" t="s">
        <v>511</v>
      </c>
      <c r="E384" s="52"/>
      <c r="F384" s="94"/>
      <c r="G384" s="91" t="s">
        <v>510</v>
      </c>
      <c r="H384" s="123">
        <f>SUM(H385:H386)</f>
        <v>0</v>
      </c>
    </row>
    <row r="385" spans="2:8" ht="12.75">
      <c r="B385" s="51" t="s">
        <v>328</v>
      </c>
      <c r="C385" s="52" t="s">
        <v>4</v>
      </c>
      <c r="D385" s="50" t="s">
        <v>511</v>
      </c>
      <c r="E385" s="52" t="s">
        <v>21</v>
      </c>
      <c r="F385" s="94"/>
      <c r="G385" s="157" t="s">
        <v>512</v>
      </c>
      <c r="H385" s="122"/>
    </row>
    <row r="386" spans="2:8" ht="12.75">
      <c r="B386" s="51">
        <v>24</v>
      </c>
      <c r="C386" s="52" t="s">
        <v>4</v>
      </c>
      <c r="D386" s="50" t="s">
        <v>511</v>
      </c>
      <c r="E386" s="52" t="s">
        <v>24</v>
      </c>
      <c r="F386" s="90"/>
      <c r="G386" s="157" t="s">
        <v>331</v>
      </c>
      <c r="H386" s="123"/>
    </row>
    <row r="387" spans="2:8" ht="12.75">
      <c r="B387" s="51">
        <v>24</v>
      </c>
      <c r="C387" s="52" t="s">
        <v>4</v>
      </c>
      <c r="D387" s="50" t="s">
        <v>513</v>
      </c>
      <c r="E387" s="52"/>
      <c r="F387" s="90"/>
      <c r="G387" s="91" t="s">
        <v>329</v>
      </c>
      <c r="H387" s="123">
        <f>SUM(H388:H390)</f>
        <v>0</v>
      </c>
    </row>
    <row r="388" spans="2:8" ht="12.75">
      <c r="B388" s="51">
        <v>24</v>
      </c>
      <c r="C388" s="52" t="s">
        <v>4</v>
      </c>
      <c r="D388" s="50" t="s">
        <v>513</v>
      </c>
      <c r="E388" s="52" t="s">
        <v>21</v>
      </c>
      <c r="F388" s="90"/>
      <c r="G388" s="157" t="s">
        <v>514</v>
      </c>
      <c r="H388" s="123"/>
    </row>
    <row r="389" spans="2:8" ht="12.75">
      <c r="B389" s="51">
        <v>24</v>
      </c>
      <c r="C389" s="52" t="s">
        <v>4</v>
      </c>
      <c r="D389" s="50" t="s">
        <v>513</v>
      </c>
      <c r="E389" s="52" t="s">
        <v>24</v>
      </c>
      <c r="F389" s="90"/>
      <c r="G389" s="157" t="s">
        <v>515</v>
      </c>
      <c r="H389" s="123"/>
    </row>
    <row r="390" spans="2:8" ht="12.75">
      <c r="B390" s="51">
        <v>24</v>
      </c>
      <c r="C390" s="52" t="s">
        <v>4</v>
      </c>
      <c r="D390" s="50" t="s">
        <v>513</v>
      </c>
      <c r="E390" s="52" t="s">
        <v>28</v>
      </c>
      <c r="F390" s="90"/>
      <c r="G390" s="157" t="s">
        <v>516</v>
      </c>
      <c r="H390" s="123"/>
    </row>
    <row r="391" spans="2:8" ht="12.75">
      <c r="B391" s="51" t="s">
        <v>328</v>
      </c>
      <c r="C391" s="52" t="s">
        <v>4</v>
      </c>
      <c r="D391" s="50" t="s">
        <v>517</v>
      </c>
      <c r="E391" s="52"/>
      <c r="F391" s="90"/>
      <c r="G391" s="91" t="s">
        <v>330</v>
      </c>
      <c r="H391" s="123">
        <f>SUM(H392:H394)</f>
        <v>0</v>
      </c>
    </row>
    <row r="392" spans="2:8" ht="12.75">
      <c r="B392" s="51" t="s">
        <v>328</v>
      </c>
      <c r="C392" s="52" t="s">
        <v>4</v>
      </c>
      <c r="D392" s="50" t="s">
        <v>517</v>
      </c>
      <c r="E392" s="52" t="s">
        <v>21</v>
      </c>
      <c r="F392" s="90"/>
      <c r="G392" s="157" t="s">
        <v>514</v>
      </c>
      <c r="H392" s="123"/>
    </row>
    <row r="393" spans="2:8" ht="12.75">
      <c r="B393" s="51" t="s">
        <v>328</v>
      </c>
      <c r="C393" s="52" t="s">
        <v>4</v>
      </c>
      <c r="D393" s="50" t="s">
        <v>517</v>
      </c>
      <c r="E393" s="52" t="s">
        <v>24</v>
      </c>
      <c r="F393" s="90"/>
      <c r="G393" s="157" t="s">
        <v>515</v>
      </c>
      <c r="H393" s="123"/>
    </row>
    <row r="394" spans="2:8" ht="12.75">
      <c r="B394" s="51">
        <v>24</v>
      </c>
      <c r="C394" s="52" t="s">
        <v>4</v>
      </c>
      <c r="D394" s="50" t="s">
        <v>517</v>
      </c>
      <c r="E394" s="52" t="s">
        <v>28</v>
      </c>
      <c r="F394" s="90"/>
      <c r="G394" s="157" t="s">
        <v>516</v>
      </c>
      <c r="H394" s="123"/>
    </row>
    <row r="395" spans="2:8" ht="12.75">
      <c r="B395" s="51">
        <v>24</v>
      </c>
      <c r="C395" s="52" t="s">
        <v>4</v>
      </c>
      <c r="D395" s="50" t="s">
        <v>518</v>
      </c>
      <c r="E395" s="52"/>
      <c r="F395" s="90"/>
      <c r="G395" s="91" t="s">
        <v>519</v>
      </c>
      <c r="H395" s="123">
        <f>SUM(H396)</f>
        <v>0</v>
      </c>
    </row>
    <row r="396" spans="2:8" ht="12.75">
      <c r="B396" s="51" t="s">
        <v>328</v>
      </c>
      <c r="C396" s="52" t="s">
        <v>4</v>
      </c>
      <c r="D396" s="50" t="s">
        <v>518</v>
      </c>
      <c r="E396" s="52" t="s">
        <v>21</v>
      </c>
      <c r="F396" s="90"/>
      <c r="G396" s="157" t="s">
        <v>520</v>
      </c>
      <c r="H396" s="123"/>
    </row>
    <row r="397" spans="2:8" ht="12.75">
      <c r="B397" s="51">
        <v>24</v>
      </c>
      <c r="C397" s="52" t="s">
        <v>4</v>
      </c>
      <c r="D397" s="50" t="s">
        <v>521</v>
      </c>
      <c r="E397" s="52"/>
      <c r="F397" s="90"/>
      <c r="G397" s="91" t="s">
        <v>332</v>
      </c>
      <c r="H397" s="123"/>
    </row>
    <row r="398" spans="2:8" ht="12.75">
      <c r="B398" s="51">
        <v>24</v>
      </c>
      <c r="C398" s="52" t="s">
        <v>4</v>
      </c>
      <c r="D398" s="50" t="s">
        <v>497</v>
      </c>
      <c r="E398" s="52"/>
      <c r="F398" s="90"/>
      <c r="G398" s="91" t="s">
        <v>522</v>
      </c>
      <c r="H398" s="123"/>
    </row>
    <row r="399" spans="2:8" ht="12.75">
      <c r="B399" s="51">
        <v>24</v>
      </c>
      <c r="C399" s="52" t="s">
        <v>4</v>
      </c>
      <c r="D399" s="50" t="s">
        <v>404</v>
      </c>
      <c r="E399" s="52"/>
      <c r="F399" s="90"/>
      <c r="G399" s="91" t="s">
        <v>523</v>
      </c>
      <c r="H399" s="123">
        <f>SUM(H400:H402)</f>
        <v>0</v>
      </c>
    </row>
    <row r="400" spans="2:8" ht="12.75">
      <c r="B400" s="51">
        <v>24</v>
      </c>
      <c r="C400" s="52" t="s">
        <v>4</v>
      </c>
      <c r="D400" s="50" t="s">
        <v>404</v>
      </c>
      <c r="E400" s="52" t="s">
        <v>21</v>
      </c>
      <c r="F400" s="90"/>
      <c r="G400" s="157" t="s">
        <v>524</v>
      </c>
      <c r="H400" s="123"/>
    </row>
    <row r="401" spans="2:8" ht="12.75">
      <c r="B401" s="51">
        <v>24</v>
      </c>
      <c r="C401" s="52" t="s">
        <v>4</v>
      </c>
      <c r="D401" s="50" t="s">
        <v>404</v>
      </c>
      <c r="E401" s="52" t="s">
        <v>24</v>
      </c>
      <c r="F401" s="90"/>
      <c r="G401" s="157" t="s">
        <v>525</v>
      </c>
      <c r="H401" s="123"/>
    </row>
    <row r="402" spans="2:8" ht="12.75">
      <c r="B402" s="139" t="s">
        <v>328</v>
      </c>
      <c r="C402" s="138" t="s">
        <v>4</v>
      </c>
      <c r="D402" s="50" t="s">
        <v>404</v>
      </c>
      <c r="E402" s="138" t="s">
        <v>28</v>
      </c>
      <c r="F402" s="150"/>
      <c r="G402" s="159" t="s">
        <v>526</v>
      </c>
      <c r="H402" s="123"/>
    </row>
    <row r="403" spans="2:8" ht="12.75">
      <c r="B403" s="19">
        <v>24</v>
      </c>
      <c r="C403" s="20" t="s">
        <v>5</v>
      </c>
      <c r="D403" s="74"/>
      <c r="E403" s="75"/>
      <c r="F403" s="76"/>
      <c r="G403" s="23" t="s">
        <v>333</v>
      </c>
      <c r="H403" s="121"/>
    </row>
    <row r="404" spans="2:8" ht="12.75">
      <c r="B404" s="19">
        <v>24</v>
      </c>
      <c r="C404" s="20" t="s">
        <v>249</v>
      </c>
      <c r="D404" s="74"/>
      <c r="E404" s="75"/>
      <c r="F404" s="76"/>
      <c r="G404" s="23" t="s">
        <v>334</v>
      </c>
      <c r="H404" s="121"/>
    </row>
    <row r="405" spans="2:8" ht="12.75">
      <c r="B405" s="19">
        <v>24</v>
      </c>
      <c r="C405" s="20" t="s">
        <v>259</v>
      </c>
      <c r="D405" s="74"/>
      <c r="E405" s="75"/>
      <c r="F405" s="76"/>
      <c r="G405" s="23" t="s">
        <v>335</v>
      </c>
      <c r="H405" s="121"/>
    </row>
    <row r="406" spans="2:8" ht="12.75">
      <c r="B406" s="19">
        <v>24</v>
      </c>
      <c r="C406" s="20" t="s">
        <v>268</v>
      </c>
      <c r="D406" s="74"/>
      <c r="E406" s="75"/>
      <c r="F406" s="76"/>
      <c r="G406" s="23" t="s">
        <v>336</v>
      </c>
      <c r="H406" s="121"/>
    </row>
    <row r="407" spans="2:8" ht="12.75">
      <c r="B407" s="63"/>
      <c r="C407" s="88"/>
      <c r="D407" s="89"/>
      <c r="E407" s="81"/>
      <c r="F407" s="83"/>
      <c r="G407" s="80"/>
      <c r="H407" s="123"/>
    </row>
    <row r="408" spans="2:8" ht="12.75">
      <c r="B408" s="16">
        <v>25</v>
      </c>
      <c r="C408" s="84"/>
      <c r="D408" s="14"/>
      <c r="E408" s="199"/>
      <c r="F408" s="86"/>
      <c r="G408" s="16" t="s">
        <v>337</v>
      </c>
      <c r="H408" s="125">
        <f>SUM(H409:H409)</f>
        <v>0</v>
      </c>
    </row>
    <row r="409" spans="2:8" ht="12.75">
      <c r="B409" s="87">
        <v>25</v>
      </c>
      <c r="C409" s="20" t="s">
        <v>2</v>
      </c>
      <c r="D409" s="74"/>
      <c r="E409" s="75"/>
      <c r="F409" s="76"/>
      <c r="G409" s="23" t="s">
        <v>338</v>
      </c>
      <c r="H409" s="121"/>
    </row>
    <row r="410" spans="2:8" ht="12.75">
      <c r="B410" s="80"/>
      <c r="C410" s="64"/>
      <c r="D410" s="92"/>
      <c r="E410" s="93"/>
      <c r="F410" s="94"/>
      <c r="G410" s="67"/>
      <c r="H410" s="123"/>
    </row>
    <row r="411" spans="2:8" ht="13.5" thickBot="1">
      <c r="B411" s="16">
        <v>26</v>
      </c>
      <c r="C411" s="95"/>
      <c r="D411" s="14"/>
      <c r="E411" s="84"/>
      <c r="F411" s="86"/>
      <c r="G411" s="16" t="s">
        <v>340</v>
      </c>
      <c r="H411" s="125">
        <f>SUM(H412:H414)</f>
        <v>0</v>
      </c>
    </row>
    <row r="412" spans="2:8" ht="13.5" thickBot="1">
      <c r="B412" s="87" t="s">
        <v>341</v>
      </c>
      <c r="C412" s="151" t="s">
        <v>2</v>
      </c>
      <c r="D412" s="21"/>
      <c r="E412" s="20"/>
      <c r="F412" s="22"/>
      <c r="G412" s="165" t="s">
        <v>342</v>
      </c>
      <c r="H412" s="255"/>
    </row>
    <row r="413" spans="2:8" ht="12.75">
      <c r="B413" s="87">
        <v>26</v>
      </c>
      <c r="C413" s="152" t="s">
        <v>3</v>
      </c>
      <c r="D413" s="153"/>
      <c r="E413" s="154"/>
      <c r="F413" s="155"/>
      <c r="G413" s="23" t="s">
        <v>343</v>
      </c>
      <c r="H413" s="255"/>
    </row>
    <row r="414" spans="2:8" ht="12.75">
      <c r="B414" s="87">
        <v>26</v>
      </c>
      <c r="C414" s="20" t="s">
        <v>5</v>
      </c>
      <c r="D414" s="74"/>
      <c r="E414" s="75"/>
      <c r="F414" s="76"/>
      <c r="G414" s="23" t="s">
        <v>344</v>
      </c>
      <c r="H414" s="121">
        <f>SUM(H415:H416)</f>
        <v>0</v>
      </c>
    </row>
    <row r="415" spans="2:8" ht="12.75">
      <c r="B415" s="51" t="s">
        <v>341</v>
      </c>
      <c r="C415" s="52" t="s">
        <v>5</v>
      </c>
      <c r="D415" s="50" t="s">
        <v>21</v>
      </c>
      <c r="E415" s="81"/>
      <c r="F415" s="83"/>
      <c r="G415" s="166" t="s">
        <v>345</v>
      </c>
      <c r="H415" s="123"/>
    </row>
    <row r="416" spans="2:8" ht="12.75">
      <c r="B416" s="51" t="s">
        <v>341</v>
      </c>
      <c r="C416" s="52" t="s">
        <v>5</v>
      </c>
      <c r="D416" s="50" t="s">
        <v>60</v>
      </c>
      <c r="E416" s="81"/>
      <c r="F416" s="83"/>
      <c r="G416" s="166" t="s">
        <v>346</v>
      </c>
      <c r="H416" s="123"/>
    </row>
    <row r="417" spans="2:8" ht="12.75">
      <c r="B417" s="80"/>
      <c r="C417" s="64"/>
      <c r="D417" s="82"/>
      <c r="E417" s="81"/>
      <c r="F417" s="83"/>
      <c r="G417" s="80"/>
      <c r="H417" s="123"/>
    </row>
    <row r="418" spans="2:8" ht="12.75">
      <c r="B418" s="16">
        <v>29</v>
      </c>
      <c r="C418" s="13"/>
      <c r="D418" s="85"/>
      <c r="E418" s="84"/>
      <c r="F418" s="86"/>
      <c r="G418" s="16" t="s">
        <v>347</v>
      </c>
      <c r="H418" s="125">
        <f>SUM(H419+H420+H421+H422+H423+H427+H430+H433)</f>
        <v>0</v>
      </c>
    </row>
    <row r="419" spans="2:8" ht="12.75">
      <c r="B419" s="87">
        <v>29</v>
      </c>
      <c r="C419" s="20" t="s">
        <v>2</v>
      </c>
      <c r="D419" s="74"/>
      <c r="E419" s="75"/>
      <c r="F419" s="76"/>
      <c r="G419" s="23" t="s">
        <v>348</v>
      </c>
      <c r="H419" s="121"/>
    </row>
    <row r="420" spans="2:8" ht="12.75">
      <c r="B420" s="87">
        <v>29</v>
      </c>
      <c r="C420" s="20" t="s">
        <v>3</v>
      </c>
      <c r="D420" s="74"/>
      <c r="E420" s="75"/>
      <c r="F420" s="76"/>
      <c r="G420" s="23" t="s">
        <v>349</v>
      </c>
      <c r="H420" s="121"/>
    </row>
    <row r="421" spans="2:8" ht="12.75">
      <c r="B421" s="87">
        <v>29</v>
      </c>
      <c r="C421" s="20" t="s">
        <v>4</v>
      </c>
      <c r="D421" s="74"/>
      <c r="E421" s="75"/>
      <c r="F421" s="76"/>
      <c r="G421" s="23" t="s">
        <v>350</v>
      </c>
      <c r="H421" s="121"/>
    </row>
    <row r="422" spans="2:8" ht="12.75">
      <c r="B422" s="87">
        <v>29</v>
      </c>
      <c r="C422" s="20" t="s">
        <v>5</v>
      </c>
      <c r="D422" s="74"/>
      <c r="E422" s="75"/>
      <c r="F422" s="76"/>
      <c r="G422" s="23" t="s">
        <v>351</v>
      </c>
      <c r="H422" s="121"/>
    </row>
    <row r="423" spans="2:8" ht="12.75">
      <c r="B423" s="87">
        <v>29</v>
      </c>
      <c r="C423" s="20" t="s">
        <v>249</v>
      </c>
      <c r="D423" s="74"/>
      <c r="E423" s="75"/>
      <c r="F423" s="76"/>
      <c r="G423" s="23" t="s">
        <v>352</v>
      </c>
      <c r="H423" s="121">
        <f>SUM(H424:H426)</f>
        <v>0</v>
      </c>
    </row>
    <row r="424" spans="2:8" ht="12.75">
      <c r="B424" s="58">
        <v>29</v>
      </c>
      <c r="C424" s="36" t="s">
        <v>249</v>
      </c>
      <c r="D424" s="37" t="s">
        <v>21</v>
      </c>
      <c r="E424" s="147"/>
      <c r="F424" s="61"/>
      <c r="G424" s="39" t="s">
        <v>353</v>
      </c>
      <c r="H424" s="123"/>
    </row>
    <row r="425" spans="2:8" ht="12.75">
      <c r="B425" s="58">
        <v>29</v>
      </c>
      <c r="C425" s="36" t="s">
        <v>249</v>
      </c>
      <c r="D425" s="37" t="s">
        <v>24</v>
      </c>
      <c r="E425" s="147"/>
      <c r="F425" s="61"/>
      <c r="G425" s="39" t="s">
        <v>354</v>
      </c>
      <c r="H425" s="123"/>
    </row>
    <row r="426" spans="2:8" ht="12.75">
      <c r="B426" s="58">
        <v>29</v>
      </c>
      <c r="C426" s="36" t="s">
        <v>249</v>
      </c>
      <c r="D426" s="37" t="s">
        <v>60</v>
      </c>
      <c r="E426" s="147"/>
      <c r="F426" s="61"/>
      <c r="G426" s="39" t="s">
        <v>209</v>
      </c>
      <c r="H426" s="123"/>
    </row>
    <row r="427" spans="2:8" ht="12.75">
      <c r="B427" s="87">
        <v>29</v>
      </c>
      <c r="C427" s="20" t="s">
        <v>259</v>
      </c>
      <c r="D427" s="74"/>
      <c r="E427" s="75"/>
      <c r="F427" s="76"/>
      <c r="G427" s="23" t="s">
        <v>355</v>
      </c>
      <c r="H427" s="121">
        <f>SUM(H428:H429)</f>
        <v>0</v>
      </c>
    </row>
    <row r="428" spans="2:8" ht="12.75">
      <c r="B428" s="58">
        <v>29</v>
      </c>
      <c r="C428" s="36" t="s">
        <v>259</v>
      </c>
      <c r="D428" s="37" t="s">
        <v>21</v>
      </c>
      <c r="E428" s="147"/>
      <c r="F428" s="61"/>
      <c r="G428" s="39" t="s">
        <v>356</v>
      </c>
      <c r="H428" s="123"/>
    </row>
    <row r="429" spans="2:8" ht="12.75">
      <c r="B429" s="58">
        <v>29</v>
      </c>
      <c r="C429" s="36" t="s">
        <v>259</v>
      </c>
      <c r="D429" s="37" t="s">
        <v>24</v>
      </c>
      <c r="E429" s="147"/>
      <c r="F429" s="61"/>
      <c r="G429" s="39" t="s">
        <v>357</v>
      </c>
      <c r="H429" s="123"/>
    </row>
    <row r="430" spans="2:8" ht="12.75">
      <c r="B430" s="87">
        <v>29</v>
      </c>
      <c r="C430" s="20" t="s">
        <v>268</v>
      </c>
      <c r="D430" s="74"/>
      <c r="E430" s="75"/>
      <c r="F430" s="76"/>
      <c r="G430" s="23" t="s">
        <v>358</v>
      </c>
      <c r="H430" s="121">
        <f>SUM(H431:H432)</f>
        <v>0</v>
      </c>
    </row>
    <row r="431" spans="2:8" ht="12.75">
      <c r="B431" s="58">
        <v>29</v>
      </c>
      <c r="C431" s="36" t="s">
        <v>268</v>
      </c>
      <c r="D431" s="37" t="s">
        <v>21</v>
      </c>
      <c r="E431" s="147"/>
      <c r="F431" s="61"/>
      <c r="G431" s="39" t="s">
        <v>359</v>
      </c>
      <c r="H431" s="123"/>
    </row>
    <row r="432" spans="2:8" ht="12.75">
      <c r="B432" s="58">
        <v>29</v>
      </c>
      <c r="C432" s="36" t="s">
        <v>268</v>
      </c>
      <c r="D432" s="37" t="s">
        <v>24</v>
      </c>
      <c r="E432" s="147"/>
      <c r="F432" s="61"/>
      <c r="G432" s="39" t="s">
        <v>360</v>
      </c>
      <c r="H432" s="123"/>
    </row>
    <row r="433" spans="2:8" ht="12.75">
      <c r="B433" s="87">
        <v>29</v>
      </c>
      <c r="C433" s="20" t="s">
        <v>339</v>
      </c>
      <c r="D433" s="21"/>
      <c r="E433" s="75"/>
      <c r="F433" s="76"/>
      <c r="G433" s="23" t="s">
        <v>361</v>
      </c>
      <c r="H433" s="121"/>
    </row>
    <row r="434" spans="2:8" ht="12.75">
      <c r="B434" s="80"/>
      <c r="C434" s="64"/>
      <c r="D434" s="82"/>
      <c r="E434" s="81"/>
      <c r="F434" s="83"/>
      <c r="G434" s="80"/>
      <c r="H434" s="123"/>
    </row>
    <row r="435" spans="2:8" ht="12.75">
      <c r="B435" s="16">
        <v>30</v>
      </c>
      <c r="C435" s="13"/>
      <c r="D435" s="85"/>
      <c r="E435" s="84"/>
      <c r="F435" s="86"/>
      <c r="G435" s="16" t="s">
        <v>362</v>
      </c>
      <c r="H435" s="125">
        <f>SUM(H436+H443+H444+H445)</f>
        <v>0</v>
      </c>
    </row>
    <row r="436" spans="2:8" ht="12.75">
      <c r="B436" s="87">
        <v>30</v>
      </c>
      <c r="C436" s="20" t="s">
        <v>2</v>
      </c>
      <c r="D436" s="74"/>
      <c r="E436" s="75"/>
      <c r="F436" s="76"/>
      <c r="G436" s="23" t="s">
        <v>363</v>
      </c>
      <c r="H436" s="121">
        <f>SUM(H437:H442)</f>
        <v>0</v>
      </c>
    </row>
    <row r="437" spans="2:8" ht="12.75">
      <c r="B437" s="58">
        <v>30</v>
      </c>
      <c r="C437" s="36" t="s">
        <v>2</v>
      </c>
      <c r="D437" s="37" t="s">
        <v>21</v>
      </c>
      <c r="E437" s="147"/>
      <c r="F437" s="61"/>
      <c r="G437" s="39" t="s">
        <v>364</v>
      </c>
      <c r="H437" s="123"/>
    </row>
    <row r="438" spans="2:8" ht="12.75">
      <c r="B438" s="58">
        <v>30</v>
      </c>
      <c r="C438" s="36" t="s">
        <v>2</v>
      </c>
      <c r="D438" s="37" t="s">
        <v>24</v>
      </c>
      <c r="E438" s="147"/>
      <c r="F438" s="61"/>
      <c r="G438" s="39" t="s">
        <v>365</v>
      </c>
      <c r="H438" s="123"/>
    </row>
    <row r="439" spans="2:8" ht="12.75">
      <c r="B439" s="58">
        <v>30</v>
      </c>
      <c r="C439" s="36" t="s">
        <v>2</v>
      </c>
      <c r="D439" s="37" t="s">
        <v>28</v>
      </c>
      <c r="E439" s="147"/>
      <c r="F439" s="61"/>
      <c r="G439" s="39" t="s">
        <v>366</v>
      </c>
      <c r="H439" s="123"/>
    </row>
    <row r="440" spans="2:8" ht="12.75">
      <c r="B440" s="58">
        <v>30</v>
      </c>
      <c r="C440" s="36" t="s">
        <v>2</v>
      </c>
      <c r="D440" s="37" t="s">
        <v>32</v>
      </c>
      <c r="E440" s="147"/>
      <c r="F440" s="61"/>
      <c r="G440" s="39" t="s">
        <v>367</v>
      </c>
      <c r="H440" s="123"/>
    </row>
    <row r="441" spans="2:8" ht="12.75">
      <c r="B441" s="58">
        <v>30</v>
      </c>
      <c r="C441" s="36" t="s">
        <v>2</v>
      </c>
      <c r="D441" s="37" t="s">
        <v>38</v>
      </c>
      <c r="E441" s="147"/>
      <c r="F441" s="61"/>
      <c r="G441" s="39" t="s">
        <v>368</v>
      </c>
      <c r="H441" s="123"/>
    </row>
    <row r="442" spans="2:8" ht="12.75">
      <c r="B442" s="58">
        <v>30</v>
      </c>
      <c r="C442" s="36" t="s">
        <v>2</v>
      </c>
      <c r="D442" s="37" t="s">
        <v>60</v>
      </c>
      <c r="E442" s="147"/>
      <c r="F442" s="61"/>
      <c r="G442" s="39" t="s">
        <v>248</v>
      </c>
      <c r="H442" s="123"/>
    </row>
    <row r="443" spans="2:8" ht="12.75">
      <c r="B443" s="87">
        <v>30</v>
      </c>
      <c r="C443" s="20" t="s">
        <v>3</v>
      </c>
      <c r="D443" s="74"/>
      <c r="E443" s="75"/>
      <c r="F443" s="76"/>
      <c r="G443" s="23" t="s">
        <v>369</v>
      </c>
      <c r="H443" s="121"/>
    </row>
    <row r="444" spans="2:8" ht="12.75">
      <c r="B444" s="87">
        <v>30</v>
      </c>
      <c r="C444" s="20" t="s">
        <v>4</v>
      </c>
      <c r="D444" s="21"/>
      <c r="E444" s="75"/>
      <c r="F444" s="76"/>
      <c r="G444" s="23" t="s">
        <v>370</v>
      </c>
      <c r="H444" s="121"/>
    </row>
    <row r="445" spans="2:8" ht="12.75">
      <c r="B445" s="87">
        <v>30</v>
      </c>
      <c r="C445" s="20" t="s">
        <v>339</v>
      </c>
      <c r="D445" s="21"/>
      <c r="E445" s="75"/>
      <c r="F445" s="76"/>
      <c r="G445" s="23" t="s">
        <v>371</v>
      </c>
      <c r="H445" s="121"/>
    </row>
    <row r="446" spans="2:8" ht="12.75">
      <c r="B446" s="80"/>
      <c r="C446" s="64"/>
      <c r="D446" s="82"/>
      <c r="E446" s="81"/>
      <c r="F446" s="83"/>
      <c r="G446" s="80"/>
      <c r="H446" s="123"/>
    </row>
    <row r="447" spans="2:8" ht="12.75">
      <c r="B447" s="16">
        <v>31</v>
      </c>
      <c r="C447" s="13"/>
      <c r="D447" s="85"/>
      <c r="E447" s="84"/>
      <c r="F447" s="86"/>
      <c r="G447" s="16" t="s">
        <v>372</v>
      </c>
      <c r="H447" s="125">
        <f>SUM(H448+H451+H460)</f>
        <v>0</v>
      </c>
    </row>
    <row r="448" spans="2:8" ht="12.75">
      <c r="B448" s="87">
        <v>31</v>
      </c>
      <c r="C448" s="20" t="s">
        <v>2</v>
      </c>
      <c r="D448" s="74"/>
      <c r="E448" s="75"/>
      <c r="F448" s="76"/>
      <c r="G448" s="23" t="s">
        <v>373</v>
      </c>
      <c r="H448" s="121">
        <f>SUM(H449:H450)</f>
        <v>0</v>
      </c>
    </row>
    <row r="449" spans="2:8" ht="12.75">
      <c r="B449" s="58">
        <v>31</v>
      </c>
      <c r="C449" s="36" t="s">
        <v>2</v>
      </c>
      <c r="D449" s="37" t="s">
        <v>21</v>
      </c>
      <c r="E449" s="147"/>
      <c r="F449" s="61"/>
      <c r="G449" s="39" t="s">
        <v>374</v>
      </c>
      <c r="H449" s="123"/>
    </row>
    <row r="450" spans="2:8" ht="12.75">
      <c r="B450" s="58">
        <v>31</v>
      </c>
      <c r="C450" s="36" t="s">
        <v>2</v>
      </c>
      <c r="D450" s="37" t="s">
        <v>24</v>
      </c>
      <c r="E450" s="147"/>
      <c r="F450" s="61"/>
      <c r="G450" s="39" t="s">
        <v>375</v>
      </c>
      <c r="H450" s="123"/>
    </row>
    <row r="451" spans="2:8" ht="12.75">
      <c r="B451" s="87">
        <v>31</v>
      </c>
      <c r="C451" s="20" t="s">
        <v>3</v>
      </c>
      <c r="D451" s="74"/>
      <c r="E451" s="75"/>
      <c r="F451" s="76"/>
      <c r="G451" s="23" t="s">
        <v>376</v>
      </c>
      <c r="H451" s="121">
        <f>SUM(H452:H459)</f>
        <v>0</v>
      </c>
    </row>
    <row r="452" spans="2:8" ht="12.75">
      <c r="B452" s="58">
        <v>31</v>
      </c>
      <c r="C452" s="36" t="s">
        <v>3</v>
      </c>
      <c r="D452" s="37" t="s">
        <v>21</v>
      </c>
      <c r="E452" s="147"/>
      <c r="F452" s="61"/>
      <c r="G452" s="39" t="s">
        <v>374</v>
      </c>
      <c r="H452" s="123"/>
    </row>
    <row r="453" spans="2:8" ht="12.75">
      <c r="B453" s="58">
        <v>31</v>
      </c>
      <c r="C453" s="36" t="s">
        <v>3</v>
      </c>
      <c r="D453" s="37" t="s">
        <v>24</v>
      </c>
      <c r="E453" s="147"/>
      <c r="F453" s="61"/>
      <c r="G453" s="39" t="s">
        <v>375</v>
      </c>
      <c r="H453" s="123"/>
    </row>
    <row r="454" spans="2:8" ht="12.75">
      <c r="B454" s="58">
        <v>31</v>
      </c>
      <c r="C454" s="36" t="s">
        <v>3</v>
      </c>
      <c r="D454" s="37" t="s">
        <v>28</v>
      </c>
      <c r="E454" s="147"/>
      <c r="F454" s="61"/>
      <c r="G454" s="39" t="s">
        <v>377</v>
      </c>
      <c r="H454" s="123"/>
    </row>
    <row r="455" spans="2:8" ht="12.75">
      <c r="B455" s="58">
        <v>31</v>
      </c>
      <c r="C455" s="36" t="s">
        <v>3</v>
      </c>
      <c r="D455" s="37" t="s">
        <v>32</v>
      </c>
      <c r="E455" s="147"/>
      <c r="F455" s="61"/>
      <c r="G455" s="39" t="s">
        <v>378</v>
      </c>
      <c r="H455" s="123"/>
    </row>
    <row r="456" spans="2:8" ht="12.75">
      <c r="B456" s="58">
        <v>31</v>
      </c>
      <c r="C456" s="36" t="s">
        <v>3</v>
      </c>
      <c r="D456" s="37" t="s">
        <v>38</v>
      </c>
      <c r="E456" s="147"/>
      <c r="F456" s="61"/>
      <c r="G456" s="39" t="s">
        <v>379</v>
      </c>
      <c r="H456" s="123"/>
    </row>
    <row r="457" spans="2:8" ht="12.75">
      <c r="B457" s="58">
        <v>31</v>
      </c>
      <c r="C457" s="36" t="s">
        <v>3</v>
      </c>
      <c r="D457" s="37" t="s">
        <v>40</v>
      </c>
      <c r="E457" s="147"/>
      <c r="F457" s="61"/>
      <c r="G457" s="39" t="s">
        <v>380</v>
      </c>
      <c r="H457" s="123"/>
    </row>
    <row r="458" spans="2:8" ht="12.75">
      <c r="B458" s="58">
        <v>31</v>
      </c>
      <c r="C458" s="36" t="s">
        <v>3</v>
      </c>
      <c r="D458" s="37" t="s">
        <v>42</v>
      </c>
      <c r="E458" s="147"/>
      <c r="F458" s="61"/>
      <c r="G458" s="39" t="s">
        <v>381</v>
      </c>
      <c r="H458" s="123"/>
    </row>
    <row r="459" spans="2:8" ht="12.75">
      <c r="B459" s="58">
        <v>31</v>
      </c>
      <c r="C459" s="36" t="s">
        <v>3</v>
      </c>
      <c r="D459" s="37" t="s">
        <v>60</v>
      </c>
      <c r="E459" s="147"/>
      <c r="F459" s="61"/>
      <c r="G459" s="39" t="s">
        <v>382</v>
      </c>
      <c r="H459" s="123"/>
    </row>
    <row r="460" spans="2:8" ht="12.75">
      <c r="B460" s="87">
        <v>31</v>
      </c>
      <c r="C460" s="20" t="s">
        <v>4</v>
      </c>
      <c r="D460" s="74"/>
      <c r="E460" s="75"/>
      <c r="F460" s="76"/>
      <c r="G460" s="23" t="s">
        <v>383</v>
      </c>
      <c r="H460" s="121">
        <f>SUM(H461:H463)</f>
        <v>0</v>
      </c>
    </row>
    <row r="461" spans="2:8" ht="12.75">
      <c r="B461" s="156">
        <v>31</v>
      </c>
      <c r="C461" s="36" t="s">
        <v>4</v>
      </c>
      <c r="D461" s="37" t="s">
        <v>21</v>
      </c>
      <c r="E461" s="147"/>
      <c r="F461" s="61"/>
      <c r="G461" s="39" t="s">
        <v>374</v>
      </c>
      <c r="H461" s="123"/>
    </row>
    <row r="462" spans="2:8" ht="12.75">
      <c r="B462" s="156">
        <v>31</v>
      </c>
      <c r="C462" s="36" t="s">
        <v>4</v>
      </c>
      <c r="D462" s="37" t="s">
        <v>24</v>
      </c>
      <c r="E462" s="147"/>
      <c r="F462" s="61"/>
      <c r="G462" s="39" t="s">
        <v>375</v>
      </c>
      <c r="H462" s="123"/>
    </row>
    <row r="463" spans="2:8" ht="12.75">
      <c r="B463" s="156">
        <v>31</v>
      </c>
      <c r="C463" s="36" t="s">
        <v>4</v>
      </c>
      <c r="D463" s="37" t="s">
        <v>28</v>
      </c>
      <c r="E463" s="147"/>
      <c r="F463" s="61"/>
      <c r="G463" s="39" t="s">
        <v>384</v>
      </c>
      <c r="H463" s="123"/>
    </row>
    <row r="464" spans="2:8" ht="12.75">
      <c r="B464" s="80"/>
      <c r="C464" s="81"/>
      <c r="D464" s="89"/>
      <c r="E464" s="81"/>
      <c r="F464" s="83"/>
      <c r="G464" s="80"/>
      <c r="H464" s="123"/>
    </row>
    <row r="465" spans="2:8" ht="12.75">
      <c r="B465" s="16">
        <v>32</v>
      </c>
      <c r="C465" s="13"/>
      <c r="D465" s="85"/>
      <c r="E465" s="84"/>
      <c r="F465" s="86"/>
      <c r="G465" s="16" t="s">
        <v>385</v>
      </c>
      <c r="H465" s="125">
        <f>SUM(H466:H469)</f>
        <v>0</v>
      </c>
    </row>
    <row r="466" spans="2:8" ht="12.75">
      <c r="B466" s="87">
        <v>32</v>
      </c>
      <c r="C466" s="20" t="s">
        <v>3</v>
      </c>
      <c r="D466" s="21"/>
      <c r="E466" s="75"/>
      <c r="F466" s="76"/>
      <c r="G466" s="23" t="s">
        <v>386</v>
      </c>
      <c r="H466" s="121"/>
    </row>
    <row r="467" spans="2:8" ht="12.75">
      <c r="B467" s="87">
        <v>32</v>
      </c>
      <c r="C467" s="20" t="s">
        <v>259</v>
      </c>
      <c r="D467" s="74"/>
      <c r="E467" s="75"/>
      <c r="F467" s="76"/>
      <c r="G467" s="23" t="s">
        <v>387</v>
      </c>
      <c r="H467" s="121"/>
    </row>
    <row r="468" spans="2:8" ht="12.75">
      <c r="B468" s="87">
        <v>32</v>
      </c>
      <c r="C468" s="20" t="s">
        <v>268</v>
      </c>
      <c r="D468" s="74"/>
      <c r="E468" s="75"/>
      <c r="F468" s="76"/>
      <c r="G468" s="23" t="s">
        <v>527</v>
      </c>
      <c r="H468" s="121"/>
    </row>
    <row r="469" spans="2:8" ht="12.75">
      <c r="B469" s="87">
        <v>32</v>
      </c>
      <c r="C469" s="20" t="s">
        <v>339</v>
      </c>
      <c r="D469" s="74"/>
      <c r="E469" s="75"/>
      <c r="F469" s="76"/>
      <c r="G469" s="23" t="s">
        <v>389</v>
      </c>
      <c r="H469" s="121"/>
    </row>
    <row r="470" spans="2:8" ht="12.75">
      <c r="B470" s="80"/>
      <c r="C470" s="64"/>
      <c r="D470" s="82"/>
      <c r="E470" s="81"/>
      <c r="F470" s="83"/>
      <c r="G470" s="80"/>
      <c r="H470" s="123"/>
    </row>
    <row r="471" spans="2:8" ht="12.75">
      <c r="B471" s="12">
        <v>33</v>
      </c>
      <c r="C471" s="84"/>
      <c r="D471" s="85"/>
      <c r="E471" s="199"/>
      <c r="F471" s="86"/>
      <c r="G471" s="16" t="s">
        <v>390</v>
      </c>
      <c r="H471" s="125">
        <f>SUM(H472+H473+H480+H481+H482+H483)</f>
        <v>0</v>
      </c>
    </row>
    <row r="472" spans="2:8" ht="12.75">
      <c r="B472" s="19">
        <v>33</v>
      </c>
      <c r="C472" s="20" t="s">
        <v>2</v>
      </c>
      <c r="D472" s="74"/>
      <c r="E472" s="75"/>
      <c r="F472" s="76"/>
      <c r="G472" s="23" t="s">
        <v>317</v>
      </c>
      <c r="H472" s="121"/>
    </row>
    <row r="473" spans="2:8" ht="12.75">
      <c r="B473" s="19">
        <v>33</v>
      </c>
      <c r="C473" s="20" t="s">
        <v>4</v>
      </c>
      <c r="D473" s="74"/>
      <c r="E473" s="75"/>
      <c r="F473" s="76"/>
      <c r="G473" s="23" t="s">
        <v>327</v>
      </c>
      <c r="H473" s="121">
        <f>SUM(H474:H479)</f>
        <v>0</v>
      </c>
    </row>
    <row r="474" spans="2:8" ht="12.75">
      <c r="B474" s="51" t="s">
        <v>391</v>
      </c>
      <c r="C474" s="52" t="s">
        <v>4</v>
      </c>
      <c r="D474" s="50" t="s">
        <v>21</v>
      </c>
      <c r="E474" s="198"/>
      <c r="F474" s="196"/>
      <c r="G474" s="200" t="s">
        <v>528</v>
      </c>
      <c r="H474" s="123">
        <f>SUM(H475:H478)</f>
        <v>0</v>
      </c>
    </row>
    <row r="475" spans="2:8" ht="12.75">
      <c r="B475" s="51" t="s">
        <v>391</v>
      </c>
      <c r="C475" s="52" t="s">
        <v>4</v>
      </c>
      <c r="D475" s="50" t="s">
        <v>21</v>
      </c>
      <c r="E475" s="52" t="s">
        <v>21</v>
      </c>
      <c r="F475" s="196"/>
      <c r="G475" s="157" t="s">
        <v>529</v>
      </c>
      <c r="H475" s="123"/>
    </row>
    <row r="476" spans="2:8" ht="12.75">
      <c r="B476" s="51" t="s">
        <v>391</v>
      </c>
      <c r="C476" s="52" t="s">
        <v>4</v>
      </c>
      <c r="D476" s="50" t="s">
        <v>21</v>
      </c>
      <c r="E476" s="52" t="s">
        <v>24</v>
      </c>
      <c r="F476" s="196"/>
      <c r="G476" s="157" t="s">
        <v>530</v>
      </c>
      <c r="H476" s="123"/>
    </row>
    <row r="477" spans="2:8" ht="12.75">
      <c r="B477" s="51" t="s">
        <v>391</v>
      </c>
      <c r="C477" s="52" t="s">
        <v>4</v>
      </c>
      <c r="D477" s="50" t="s">
        <v>21</v>
      </c>
      <c r="E477" s="52" t="s">
        <v>28</v>
      </c>
      <c r="F477" s="196"/>
      <c r="G477" s="157" t="s">
        <v>531</v>
      </c>
      <c r="H477" s="123"/>
    </row>
    <row r="478" spans="2:8" ht="12.75">
      <c r="B478" s="51" t="s">
        <v>391</v>
      </c>
      <c r="C478" s="52" t="s">
        <v>4</v>
      </c>
      <c r="D478" s="50" t="s">
        <v>21</v>
      </c>
      <c r="E478" s="52" t="s">
        <v>32</v>
      </c>
      <c r="F478" s="196"/>
      <c r="G478" s="157" t="s">
        <v>532</v>
      </c>
      <c r="H478" s="123"/>
    </row>
    <row r="479" spans="2:8" ht="12.75">
      <c r="B479" s="51" t="s">
        <v>391</v>
      </c>
      <c r="C479" s="52" t="s">
        <v>4</v>
      </c>
      <c r="D479" s="50" t="s">
        <v>60</v>
      </c>
      <c r="E479" s="52"/>
      <c r="F479" s="196"/>
      <c r="G479" s="91" t="s">
        <v>332</v>
      </c>
      <c r="H479" s="123"/>
    </row>
    <row r="480" spans="2:8" ht="12.75">
      <c r="B480" s="19">
        <v>33</v>
      </c>
      <c r="C480" s="20" t="s">
        <v>5</v>
      </c>
      <c r="D480" s="74"/>
      <c r="E480" s="197"/>
      <c r="F480" s="76"/>
      <c r="G480" s="23" t="s">
        <v>333</v>
      </c>
      <c r="H480" s="121"/>
    </row>
    <row r="481" spans="2:8" ht="12.75">
      <c r="B481" s="19">
        <v>33</v>
      </c>
      <c r="C481" s="20" t="s">
        <v>249</v>
      </c>
      <c r="D481" s="74"/>
      <c r="E481" s="75"/>
      <c r="F481" s="76"/>
      <c r="G481" s="23" t="s">
        <v>334</v>
      </c>
      <c r="H481" s="121"/>
    </row>
    <row r="482" spans="2:8" ht="12.75">
      <c r="B482" s="19">
        <v>33</v>
      </c>
      <c r="C482" s="20" t="s">
        <v>259</v>
      </c>
      <c r="D482" s="74"/>
      <c r="E482" s="75"/>
      <c r="F482" s="76"/>
      <c r="G482" s="23" t="s">
        <v>335</v>
      </c>
      <c r="H482" s="121"/>
    </row>
    <row r="483" spans="2:8" ht="12.75">
      <c r="B483" s="19">
        <v>33</v>
      </c>
      <c r="C483" s="20" t="s">
        <v>268</v>
      </c>
      <c r="D483" s="74"/>
      <c r="E483" s="75"/>
      <c r="F483" s="76"/>
      <c r="G483" s="23" t="s">
        <v>336</v>
      </c>
      <c r="H483" s="121"/>
    </row>
    <row r="484" spans="2:8" ht="12.75">
      <c r="B484" s="80"/>
      <c r="C484" s="81"/>
      <c r="D484" s="82"/>
      <c r="E484" s="81"/>
      <c r="F484" s="83"/>
      <c r="G484" s="80"/>
      <c r="H484" s="123"/>
    </row>
    <row r="485" spans="2:8" ht="12.75">
      <c r="B485" s="12" t="s">
        <v>392</v>
      </c>
      <c r="C485" s="84"/>
      <c r="D485" s="85"/>
      <c r="E485" s="84"/>
      <c r="F485" s="86"/>
      <c r="G485" s="16" t="s">
        <v>393</v>
      </c>
      <c r="H485" s="125">
        <f>SUM(H486+H489+H492+H495)</f>
        <v>0</v>
      </c>
    </row>
    <row r="486" spans="2:8" ht="12.75">
      <c r="B486" s="19" t="s">
        <v>392</v>
      </c>
      <c r="C486" s="20" t="s">
        <v>2</v>
      </c>
      <c r="D486" s="74"/>
      <c r="E486" s="75"/>
      <c r="F486" s="76"/>
      <c r="G486" s="23" t="s">
        <v>394</v>
      </c>
      <c r="H486" s="121">
        <f>SUM(H487:H488)</f>
        <v>0</v>
      </c>
    </row>
    <row r="487" spans="2:8" ht="12.75">
      <c r="B487" s="35" t="s">
        <v>392</v>
      </c>
      <c r="C487" s="36" t="s">
        <v>2</v>
      </c>
      <c r="D487" s="37" t="s">
        <v>24</v>
      </c>
      <c r="E487" s="147"/>
      <c r="F487" s="61"/>
      <c r="G487" s="39" t="s">
        <v>395</v>
      </c>
      <c r="H487" s="123"/>
    </row>
    <row r="488" spans="2:8" ht="12.75">
      <c r="B488" s="35" t="s">
        <v>392</v>
      </c>
      <c r="C488" s="36" t="s">
        <v>2</v>
      </c>
      <c r="D488" s="37" t="s">
        <v>28</v>
      </c>
      <c r="E488" s="147"/>
      <c r="F488" s="61"/>
      <c r="G488" s="39" t="s">
        <v>396</v>
      </c>
      <c r="H488" s="123"/>
    </row>
    <row r="489" spans="2:8" ht="12.75">
      <c r="B489" s="19" t="s">
        <v>392</v>
      </c>
      <c r="C489" s="20" t="s">
        <v>4</v>
      </c>
      <c r="D489" s="74"/>
      <c r="E489" s="75"/>
      <c r="F489" s="76"/>
      <c r="G489" s="23" t="s">
        <v>397</v>
      </c>
      <c r="H489" s="121">
        <f>SUM(H490:H491)</f>
        <v>0</v>
      </c>
    </row>
    <row r="490" spans="2:8" ht="12.75">
      <c r="B490" s="35" t="s">
        <v>392</v>
      </c>
      <c r="C490" s="36" t="s">
        <v>4</v>
      </c>
      <c r="D490" s="37" t="s">
        <v>24</v>
      </c>
      <c r="E490" s="147"/>
      <c r="F490" s="61"/>
      <c r="G490" s="39" t="s">
        <v>395</v>
      </c>
      <c r="H490" s="123"/>
    </row>
    <row r="491" spans="2:8" ht="12.75">
      <c r="B491" s="35" t="s">
        <v>392</v>
      </c>
      <c r="C491" s="36" t="s">
        <v>4</v>
      </c>
      <c r="D491" s="37" t="s">
        <v>28</v>
      </c>
      <c r="E491" s="147"/>
      <c r="F491" s="61"/>
      <c r="G491" s="39" t="s">
        <v>396</v>
      </c>
      <c r="H491" s="123"/>
    </row>
    <row r="492" spans="2:8" ht="12.75">
      <c r="B492" s="19" t="s">
        <v>392</v>
      </c>
      <c r="C492" s="20" t="s">
        <v>249</v>
      </c>
      <c r="D492" s="74"/>
      <c r="E492" s="75"/>
      <c r="F492" s="76"/>
      <c r="G492" s="23" t="s">
        <v>398</v>
      </c>
      <c r="H492" s="121">
        <f>SUM(H493:H494)</f>
        <v>0</v>
      </c>
    </row>
    <row r="493" spans="2:8" ht="12.75">
      <c r="B493" s="35" t="s">
        <v>392</v>
      </c>
      <c r="C493" s="36" t="s">
        <v>249</v>
      </c>
      <c r="D493" s="37" t="s">
        <v>24</v>
      </c>
      <c r="E493" s="147"/>
      <c r="F493" s="61"/>
      <c r="G493" s="39" t="s">
        <v>395</v>
      </c>
      <c r="H493" s="123"/>
    </row>
    <row r="494" spans="2:8" ht="12.75">
      <c r="B494" s="35" t="s">
        <v>392</v>
      </c>
      <c r="C494" s="36" t="s">
        <v>249</v>
      </c>
      <c r="D494" s="37" t="s">
        <v>28</v>
      </c>
      <c r="E494" s="147"/>
      <c r="F494" s="61"/>
      <c r="G494" s="39" t="s">
        <v>396</v>
      </c>
      <c r="H494" s="123"/>
    </row>
    <row r="495" spans="2:8" ht="12.75">
      <c r="B495" s="19" t="s">
        <v>392</v>
      </c>
      <c r="C495" s="20" t="s">
        <v>268</v>
      </c>
      <c r="D495" s="74"/>
      <c r="E495" s="75"/>
      <c r="F495" s="76"/>
      <c r="G495" s="23" t="s">
        <v>399</v>
      </c>
      <c r="H495" s="121"/>
    </row>
    <row r="496" spans="2:8" ht="12.75">
      <c r="B496" s="97"/>
      <c r="C496" s="98"/>
      <c r="D496" s="99"/>
      <c r="E496" s="100"/>
      <c r="F496" s="101"/>
      <c r="G496" s="102"/>
      <c r="H496" s="122"/>
    </row>
    <row r="497" spans="2:8" ht="12.75">
      <c r="B497" s="12" t="s">
        <v>400</v>
      </c>
      <c r="C497" s="84"/>
      <c r="D497" s="85"/>
      <c r="E497" s="84"/>
      <c r="F497" s="86"/>
      <c r="G497" s="16" t="s">
        <v>401</v>
      </c>
      <c r="H497" s="125"/>
    </row>
    <row r="498" spans="2:8" ht="12.75">
      <c r="B498" s="80"/>
      <c r="C498" s="81"/>
      <c r="D498" s="82"/>
      <c r="E498" s="81"/>
      <c r="F498" s="83"/>
      <c r="G498" s="80"/>
      <c r="H498" s="123"/>
    </row>
    <row r="499" spans="2:8" ht="12.75">
      <c r="B499" s="96"/>
      <c r="C499" s="103"/>
      <c r="D499" s="104"/>
      <c r="E499" s="103"/>
      <c r="F499" s="105"/>
      <c r="G499" s="96" t="s">
        <v>480</v>
      </c>
      <c r="H499" s="126">
        <f>SUM(H7+H269+H365+H369+H408+H411+H418+H435+H447+H465+H471+H485+H497)</f>
        <v>0</v>
      </c>
    </row>
    <row r="500" spans="2:8" ht="13.5" thickBot="1">
      <c r="B500" s="106"/>
      <c r="C500" s="107"/>
      <c r="D500" s="108"/>
      <c r="E500" s="107"/>
      <c r="F500" s="109"/>
      <c r="G500" s="106"/>
      <c r="H500" s="127"/>
    </row>
  </sheetData>
  <sheetProtection/>
  <mergeCells count="1">
    <mergeCell ref="B1:H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&amp;LCEMENTERIO - GASTOS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Huechacona</dc:creator>
  <cp:keywords/>
  <dc:description/>
  <cp:lastModifiedBy>demhart</cp:lastModifiedBy>
  <cp:lastPrinted>2015-12-11T12:10:25Z</cp:lastPrinted>
  <dcterms:created xsi:type="dcterms:W3CDTF">2007-08-24T19:05:00Z</dcterms:created>
  <dcterms:modified xsi:type="dcterms:W3CDTF">2015-12-21T13:19:28Z</dcterms:modified>
  <cp:category/>
  <cp:version/>
  <cp:contentType/>
  <cp:contentStatus/>
</cp:coreProperties>
</file>